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rod.protected.ind\user\User01\et8243\desktop\"/>
    </mc:Choice>
  </mc:AlternateContent>
  <xr:revisionPtr revIDLastSave="0" documentId="8_{4A0BA7E3-DDA6-4958-B1B7-480F3E448823}" xr6:coauthVersionLast="47" xr6:coauthVersionMax="47" xr10:uidLastSave="{00000000-0000-0000-0000-000000000000}"/>
  <workbookProtection workbookAlgorithmName="SHA-512" workbookHashValue="gFI+LfbGb3gCDnvLbQaFjDfP6c6mmvxWPPlANYjJGZW6jokbKqfj4UpVksNbjSdzcQTNmepnF3oDTt7FGPo4IQ==" workbookSaltValue="eSwrw/brpQygWG/8z7N/VA==" workbookSpinCount="100000" lockStructure="1"/>
  <bookViews>
    <workbookView xWindow="-110" yWindow="-110" windowWidth="19420" windowHeight="10420" tabRatio="907" xr2:uid="{00000000-000D-0000-FFFF-FFFF00000000}"/>
  </bookViews>
  <sheets>
    <sheet name="Calculator" sheetId="1" r:id="rId1"/>
    <sheet name="Help" sheetId="31" r:id="rId2"/>
    <sheet name="Screenshots" sheetId="35" r:id="rId3"/>
    <sheet name="Worksheet" sheetId="37" r:id="rId4"/>
    <sheet name="QA Check" sheetId="36" state="hidden" r:id="rId5"/>
    <sheet name="1-QLD" sheetId="3" state="hidden" r:id="rId6"/>
    <sheet name="1-WA" sheetId="2" state="hidden" r:id="rId7"/>
    <sheet name="1-NT" sheetId="4" state="hidden" r:id="rId8"/>
    <sheet name="2-NSW" sheetId="5" state="hidden" r:id="rId9"/>
    <sheet name="2-QLD" sheetId="6" state="hidden" r:id="rId10"/>
    <sheet name="3-QLD" sheetId="7" state="hidden" r:id="rId11"/>
    <sheet name="3-WA" sheetId="8" state="hidden" r:id="rId12"/>
    <sheet name="3-NT" sheetId="9" state="hidden" r:id="rId13"/>
    <sheet name="4-NSW" sheetId="10" state="hidden" r:id="rId14"/>
    <sheet name="4-VIC" sheetId="11" state="hidden" r:id="rId15"/>
    <sheet name="4-SA" sheetId="12" state="hidden" r:id="rId16"/>
    <sheet name="4-WA" sheetId="13" state="hidden" r:id="rId17"/>
    <sheet name="5-NSW" sheetId="14" state="hidden" r:id="rId18"/>
    <sheet name="5-QLD" sheetId="28" state="hidden" r:id="rId19"/>
    <sheet name="5-SA" sheetId="15" state="hidden" r:id="rId20"/>
    <sheet name="5-WA" sheetId="16" state="hidden" r:id="rId21"/>
    <sheet name="6-NSW" sheetId="17" state="hidden" r:id="rId22"/>
    <sheet name="6-VIC" sheetId="18" state="hidden" r:id="rId23"/>
    <sheet name="6-SA" sheetId="19" state="hidden" r:id="rId24"/>
    <sheet name="6-WA" sheetId="27" state="hidden" r:id="rId25"/>
    <sheet name="7-NSW" sheetId="20" state="hidden" r:id="rId26"/>
    <sheet name="7-VIC" sheetId="21" state="hidden" r:id="rId27"/>
    <sheet name="7-TAS" sheetId="22" state="hidden" r:id="rId28"/>
    <sheet name="7-ACT" sheetId="23" state="hidden" r:id="rId29"/>
    <sheet name="8-NSW" sheetId="24" state="hidden" r:id="rId30"/>
    <sheet name="8-VIC" sheetId="29" state="hidden" r:id="rId31"/>
    <sheet name="8-TAS" sheetId="30" state="hidden" r:id="rId32"/>
  </sheets>
  <externalReferences>
    <externalReference r:id="rId33"/>
  </externalReferences>
  <definedNames>
    <definedName name="A">Calculator!$F$9</definedName>
    <definedName name="AllInputsOK">[1]Calculator!$AV$37</definedName>
    <definedName name="Area_Factor">Calculator!$S$15</definedName>
    <definedName name="EF">Calculator!$S$11</definedName>
    <definedName name="Ep">Calculator!$S$18</definedName>
    <definedName name="Es">Calculator!$S$21</definedName>
    <definedName name="EW">Calculator!$W$11</definedName>
    <definedName name="_xlnm.Print_Area" localSheetId="0">Calculator!$B$1:$M$37</definedName>
    <definedName name="_xlnm.Print_Area" localSheetId="1">Help!$B$1:$F$34</definedName>
    <definedName name="_xlnm.Print_Area" localSheetId="2">Screenshots!$B$1:$K$62</definedName>
    <definedName name="ShowPassCond">[1]Calculator!$BS$35</definedName>
    <definedName name="ShowPassSHG">[1]Calculator!$BT$35</definedName>
    <definedName name="VisibleFailures">[1]Calculator!$BA$40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1" l="1"/>
  <c r="V18" i="1" l="1"/>
  <c r="AG29" i="1"/>
  <c r="Q68" i="1" l="1"/>
  <c r="Q69" i="1"/>
  <c r="Q70" i="1"/>
  <c r="Q67" i="1"/>
  <c r="O57" i="1"/>
  <c r="P67" i="1" l="1"/>
  <c r="P41" i="1" s="1"/>
  <c r="N75" i="1"/>
  <c r="G20" i="1" s="1"/>
  <c r="N74" i="1"/>
  <c r="G17" i="1" s="1"/>
  <c r="P68" i="1"/>
  <c r="P70" i="1"/>
  <c r="P69" i="1"/>
  <c r="P51" i="1" l="1"/>
  <c r="P44" i="1"/>
  <c r="P54" i="1"/>
  <c r="P42" i="1"/>
  <c r="P52" i="1"/>
  <c r="P43" i="1"/>
  <c r="P53" i="1"/>
  <c r="Y29" i="1"/>
  <c r="Z29" i="1" l="1"/>
  <c r="O17" i="1" s="1"/>
  <c r="H18" i="1"/>
  <c r="Y30" i="1"/>
  <c r="H21" i="1" s="1"/>
  <c r="AM6" i="1" l="1"/>
  <c r="BD8" i="1"/>
  <c r="AM10" i="1" s="1"/>
  <c r="Z30" i="1"/>
  <c r="Y26" i="1"/>
  <c r="P46" i="1"/>
  <c r="P47" i="1" s="1"/>
  <c r="T21" i="1"/>
  <c r="A11" i="36" s="1"/>
  <c r="U18" i="1"/>
  <c r="X18" i="1" s="1"/>
  <c r="S18" i="1" s="1"/>
  <c r="A12" i="36"/>
  <c r="S7" i="1"/>
  <c r="Y27" i="1"/>
  <c r="X107" i="1"/>
  <c r="R107" i="1"/>
  <c r="X106" i="1"/>
  <c r="R106" i="1"/>
  <c r="X105" i="1"/>
  <c r="R105" i="1"/>
  <c r="X104" i="1"/>
  <c r="R104" i="1"/>
  <c r="X103" i="1"/>
  <c r="R103" i="1"/>
  <c r="X102" i="1"/>
  <c r="R102" i="1"/>
  <c r="X101" i="1"/>
  <c r="R101" i="1"/>
  <c r="X100" i="1"/>
  <c r="R100" i="1"/>
  <c r="X99" i="1"/>
  <c r="R99" i="1"/>
  <c r="X98" i="1"/>
  <c r="R98" i="1"/>
  <c r="X97" i="1"/>
  <c r="R97" i="1"/>
  <c r="X96" i="1"/>
  <c r="R96" i="1"/>
  <c r="X95" i="1"/>
  <c r="R95" i="1"/>
  <c r="X94" i="1"/>
  <c r="R94" i="1"/>
  <c r="X93" i="1"/>
  <c r="R93" i="1"/>
  <c r="X92" i="1"/>
  <c r="R92" i="1"/>
  <c r="X91" i="1"/>
  <c r="R91" i="1"/>
  <c r="X90" i="1"/>
  <c r="R90" i="1"/>
  <c r="X89" i="1"/>
  <c r="R89" i="1"/>
  <c r="X88" i="1"/>
  <c r="R88" i="1"/>
  <c r="X87" i="1"/>
  <c r="R87" i="1"/>
  <c r="X86" i="1"/>
  <c r="R86" i="1"/>
  <c r="X85" i="1"/>
  <c r="R85" i="1"/>
  <c r="X84" i="1"/>
  <c r="R84" i="1"/>
  <c r="X83" i="1"/>
  <c r="R83" i="1"/>
  <c r="X82" i="1"/>
  <c r="R82" i="1"/>
  <c r="X81" i="1"/>
  <c r="R81" i="1"/>
  <c r="AI13" i="1"/>
  <c r="BG12" i="1"/>
  <c r="AI12" i="1"/>
  <c r="BG11" i="1"/>
  <c r="BD11" i="1"/>
  <c r="AI11" i="1"/>
  <c r="BG10" i="1"/>
  <c r="BD10" i="1"/>
  <c r="BA10" i="1"/>
  <c r="AW10" i="1"/>
  <c r="AI10" i="1"/>
  <c r="BG9" i="1"/>
  <c r="BD9" i="1"/>
  <c r="BA9" i="1"/>
  <c r="AI9" i="1"/>
  <c r="BG8" i="1"/>
  <c r="AM11" i="1" s="1"/>
  <c r="AI8" i="1"/>
  <c r="BG7" i="1"/>
  <c r="BD7" i="1"/>
  <c r="BA7" i="1"/>
  <c r="AW7" i="1"/>
  <c r="AM8" i="1"/>
  <c r="AI7" i="1"/>
  <c r="AI6" i="1"/>
  <c r="BG5" i="1"/>
  <c r="BD5" i="1"/>
  <c r="BA5" i="1"/>
  <c r="AW5" i="1"/>
  <c r="AT5" i="1"/>
  <c r="AM7" i="1"/>
  <c r="AM9" i="1"/>
  <c r="C77" i="31"/>
  <c r="C28" i="31"/>
  <c r="C24" i="31"/>
  <c r="C23" i="31"/>
  <c r="C20" i="31"/>
  <c r="C19" i="31"/>
  <c r="C15" i="31"/>
  <c r="C14" i="31"/>
  <c r="C11" i="31"/>
  <c r="C10" i="31"/>
  <c r="C7" i="31"/>
  <c r="S11" i="1" l="1"/>
  <c r="A13" i="36" s="1"/>
  <c r="AM14" i="1"/>
  <c r="AM15" i="1" s="1"/>
  <c r="T15" i="1"/>
  <c r="AD30" i="1"/>
  <c r="O19" i="1"/>
  <c r="X60" i="1"/>
  <c r="A10" i="36"/>
  <c r="AD29" i="1"/>
  <c r="Y60" i="1"/>
  <c r="C8" i="31"/>
  <c r="C9" i="31" s="1"/>
  <c r="S21" i="1"/>
  <c r="J7" i="1" l="1"/>
  <c r="A8" i="36"/>
  <c r="A20" i="36" s="1"/>
  <c r="O7" i="1" s="1"/>
  <c r="P7" i="1" s="1"/>
  <c r="Z60" i="1"/>
  <c r="C12" i="31"/>
  <c r="W11" i="1"/>
  <c r="S4" i="1" l="1"/>
  <c r="T4" i="1" s="1"/>
  <c r="A9" i="36"/>
  <c r="A21" i="36" s="1"/>
  <c r="O9" i="1" s="1"/>
  <c r="C13" i="31"/>
  <c r="C16" i="31" s="1"/>
  <c r="J9" i="1" l="1"/>
  <c r="K9" i="1" s="1"/>
  <c r="C17" i="31"/>
  <c r="C18" i="31" s="1"/>
  <c r="P9" i="1" l="1"/>
  <c r="C21" i="31"/>
  <c r="C22" i="31" l="1"/>
  <c r="C25" i="31" s="1"/>
  <c r="C2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Woolnough, Matt</author>
    <author>Lu, Roger</author>
    <author>Armstrong, Alexander</author>
  </authors>
  <commentList>
    <comment ref="S11" authorId="0" shapeId="0" xr:uid="{00000000-0006-0000-0000-000001000000}">
      <text>
        <r>
          <rPr>
            <b/>
            <sz val="9"/>
            <color indexed="81"/>
            <rFont val="Tahoma"/>
            <family val="2"/>
          </rPr>
          <t>Woolnough, Matt:</t>
        </r>
        <r>
          <rPr>
            <sz val="9"/>
            <color indexed="81"/>
            <rFont val="Tahoma"/>
            <family val="2"/>
          </rPr>
          <t xml:space="preserve">
Looks up the energy factor based on the location climate zone and building class.</t>
        </r>
      </text>
    </comment>
    <comment ref="W11" authorId="1" shapeId="0" xr:uid="{00000000-0006-0000-0000-000002000000}">
      <text>
        <r>
          <rPr>
            <b/>
            <sz val="9"/>
            <color indexed="81"/>
            <rFont val="Tahoma"/>
            <family val="2"/>
          </rPr>
          <t>Lu, Roger:</t>
        </r>
        <r>
          <rPr>
            <sz val="9"/>
            <color indexed="81"/>
            <rFont val="Tahoma"/>
            <family val="2"/>
          </rPr>
          <t xml:space="preserve">
E_w, or E_e is the efficiency factor obtained.</t>
        </r>
      </text>
    </comment>
    <comment ref="F15" authorId="2" shapeId="0" xr:uid="{6C38BE0C-6C17-4F3E-8AF9-00680C135499}">
      <text>
        <r>
          <rPr>
            <b/>
            <sz val="9"/>
            <color indexed="81"/>
            <rFont val="Arial"/>
            <family val="2"/>
          </rPr>
          <t xml:space="preserve">Heat pumps
</t>
        </r>
        <r>
          <rPr>
            <sz val="9"/>
            <color indexed="81"/>
            <rFont val="Arial"/>
            <family val="2"/>
          </rPr>
          <t>When using a ducted or non-ducted heat pump users have the optoin to select the relevant rating system supplied for the hearing and cooling heat pump systems.
For Pre 2019  heating and cooling heat pump systems:
● 2013 Gems star rating, or
● AEER/ACOP factor
For Post 2019 heating and cooling heat pump systems:
● 2019 GEMS star rating,  or
● HSPF/TSCPF factors</t>
        </r>
      </text>
    </comment>
    <comment ref="S15" authorId="1" shapeId="0" xr:uid="{00000000-0006-0000-0000-000003000000}">
      <text>
        <r>
          <rPr>
            <b/>
            <sz val="9"/>
            <color indexed="81"/>
            <rFont val="Tahoma"/>
            <family val="2"/>
          </rPr>
          <t>Lu, Roger:</t>
        </r>
        <r>
          <rPr>
            <sz val="9"/>
            <color indexed="81"/>
            <rFont val="Tahoma"/>
            <family val="2"/>
          </rPr>
          <t xml:space="preserve">
Looks up the area factor from the relevant Volume One or Housing Provisions tables.</t>
        </r>
      </text>
    </comment>
    <comment ref="Y29" authorId="0" shapeId="0" xr:uid="{00000000-0006-0000-0000-000004000000}">
      <text>
        <r>
          <rPr>
            <b/>
            <sz val="9"/>
            <color indexed="81"/>
            <rFont val="Tahoma"/>
            <family val="2"/>
          </rPr>
          <t>Woolnough, Matt:</t>
        </r>
        <r>
          <rPr>
            <sz val="9"/>
            <color indexed="81"/>
            <rFont val="Tahoma"/>
            <family val="2"/>
          </rPr>
          <t xml:space="preserve">
Takes star rating for space heating.</t>
        </r>
      </text>
    </comment>
    <comment ref="Z29" authorId="0" shapeId="0" xr:uid="{00000000-0006-0000-0000-000005000000}">
      <text>
        <r>
          <rPr>
            <b/>
            <sz val="9"/>
            <color indexed="81"/>
            <rFont val="Tahoma"/>
            <family val="2"/>
          </rPr>
          <t>Woolnough, Matt:</t>
        </r>
        <r>
          <rPr>
            <sz val="9"/>
            <color indexed="81"/>
            <rFont val="Tahoma"/>
            <family val="2"/>
          </rPr>
          <t xml:space="preserve">
Takes input from from space heating type and joins to star rating.</t>
        </r>
      </text>
    </comment>
    <comment ref="AG29" authorId="0" shapeId="0" xr:uid="{00000000-0006-0000-0000-000006000000}">
      <text>
        <r>
          <rPr>
            <b/>
            <sz val="9"/>
            <color indexed="81"/>
            <rFont val="Tahoma"/>
            <family val="2"/>
          </rPr>
          <t>Woolnough, Matt:</t>
        </r>
        <r>
          <rPr>
            <sz val="9"/>
            <color indexed="81"/>
            <rFont val="Tahoma"/>
            <family val="2"/>
          </rPr>
          <t xml:space="preserve">
Sets the value of the column being looked in the lookup array based on space cooling type. </t>
        </r>
      </text>
    </comment>
    <comment ref="Y30" authorId="0" shapeId="0" xr:uid="{00000000-0006-0000-0000-000007000000}">
      <text>
        <r>
          <rPr>
            <b/>
            <sz val="9"/>
            <color indexed="81"/>
            <rFont val="Tahoma"/>
            <family val="2"/>
          </rPr>
          <t>Woolnough, Matt:</t>
        </r>
        <r>
          <rPr>
            <sz val="9"/>
            <color indexed="81"/>
            <rFont val="Tahoma"/>
            <family val="2"/>
          </rPr>
          <t xml:space="preserve">
Takes star rating for the space cooling.</t>
        </r>
      </text>
    </comment>
    <comment ref="Z30" authorId="0" shapeId="0" xr:uid="{00000000-0006-0000-0000-000008000000}">
      <text>
        <r>
          <rPr>
            <b/>
            <sz val="9"/>
            <color indexed="81"/>
            <rFont val="Tahoma"/>
            <family val="2"/>
          </rPr>
          <t>Woolnough, Matt:</t>
        </r>
        <r>
          <rPr>
            <sz val="9"/>
            <color indexed="81"/>
            <rFont val="Tahoma"/>
            <family val="2"/>
          </rPr>
          <t xml:space="preserve">
Takes input value for space cooling type and joins star rating 
</t>
        </r>
      </text>
    </comment>
    <comment ref="X60" authorId="0" shapeId="0" xr:uid="{00000000-0006-0000-0000-000009000000}">
      <text>
        <r>
          <rPr>
            <b/>
            <sz val="9"/>
            <color indexed="81"/>
            <rFont val="Tahoma"/>
            <family val="2"/>
          </rPr>
          <t>Woolnough, Matt:</t>
        </r>
        <r>
          <rPr>
            <sz val="9"/>
            <color indexed="81"/>
            <rFont val="Tahoma"/>
            <family val="2"/>
          </rPr>
          <t xml:space="preserve">
Takes user input for location to which is used to navigate to the correct sheet when determining Ew</t>
        </r>
      </text>
    </comment>
    <comment ref="Y60" authorId="0" shapeId="0" xr:uid="{00000000-0006-0000-0000-00000A000000}">
      <text>
        <r>
          <rPr>
            <b/>
            <sz val="9"/>
            <color indexed="81"/>
            <rFont val="Tahoma"/>
            <family val="2"/>
          </rPr>
          <t>Woolnough, Matt:</t>
        </r>
        <r>
          <rPr>
            <sz val="9"/>
            <color indexed="81"/>
            <rFont val="Tahoma"/>
            <family val="2"/>
          </rPr>
          <t xml:space="preserve">
Navigates to the correct row based on the space heating selection and lets top left of the lookup array in column C</t>
        </r>
      </text>
    </comment>
    <comment ref="Z60" authorId="0" shapeId="0" xr:uid="{00000000-0006-0000-0000-00000B000000}">
      <text>
        <r>
          <rPr>
            <b/>
            <sz val="9"/>
            <color indexed="81"/>
            <rFont val="Tahoma"/>
            <family val="2"/>
          </rPr>
          <t>Woolnough, Matt:</t>
        </r>
        <r>
          <rPr>
            <sz val="9"/>
            <color indexed="81"/>
            <rFont val="Tahoma"/>
            <family val="2"/>
          </rPr>
          <t xml:space="preserve">
sets bettom right value for lookup array in column K</t>
        </r>
      </text>
    </comment>
  </commentList>
</comments>
</file>

<file path=xl/sharedStrings.xml><?xml version="1.0" encoding="utf-8"?>
<sst xmlns="http://schemas.openxmlformats.org/spreadsheetml/2006/main" count="9425" uniqueCount="314">
  <si>
    <t>ACT</t>
  </si>
  <si>
    <t>Option 1 (net-zero)</t>
  </si>
  <si>
    <t>Evaporative</t>
  </si>
  <si>
    <t>State/Territory</t>
  </si>
  <si>
    <t>NSW</t>
  </si>
  <si>
    <t>Electric Storage (standard)</t>
  </si>
  <si>
    <t>Option 2 (net-zero ready)</t>
  </si>
  <si>
    <t>NT</t>
  </si>
  <si>
    <t>QLD</t>
  </si>
  <si>
    <t>Other</t>
  </si>
  <si>
    <t>SA</t>
  </si>
  <si>
    <t>TAS</t>
  </si>
  <si>
    <t>Electric Storage (off peak)</t>
  </si>
  <si>
    <t>VIC</t>
  </si>
  <si>
    <t>Heat Pump (Standard)</t>
  </si>
  <si>
    <t>WA</t>
  </si>
  <si>
    <t>Panel Electric Resistance</t>
  </si>
  <si>
    <t>Heat Pump (off peak)</t>
  </si>
  <si>
    <t>Type</t>
  </si>
  <si>
    <t>Pool volume (L)</t>
  </si>
  <si>
    <t>Slab Electric Resistance</t>
  </si>
  <si>
    <t>Pool pump star rating</t>
  </si>
  <si>
    <t>Wood Heater</t>
  </si>
  <si>
    <t>Gas Storage</t>
  </si>
  <si>
    <t>Solar Gas</t>
  </si>
  <si>
    <t>Spa volume (L)</t>
  </si>
  <si>
    <t>F</t>
  </si>
  <si>
    <t>AF</t>
  </si>
  <si>
    <t>&lt;50</t>
  </si>
  <si>
    <t>50-59</t>
  </si>
  <si>
    <t>60-69</t>
  </si>
  <si>
    <t>70-79</t>
  </si>
  <si>
    <t>90-99</t>
  </si>
  <si>
    <t>100-109</t>
  </si>
  <si>
    <t>110-119</t>
  </si>
  <si>
    <t>120-129</t>
  </si>
  <si>
    <t>130-139</t>
  </si>
  <si>
    <t>140-149</t>
  </si>
  <si>
    <t>150-159</t>
  </si>
  <si>
    <t>160-169</t>
  </si>
  <si>
    <t>170-179</t>
  </si>
  <si>
    <t>180-189</t>
  </si>
  <si>
    <t>190-199</t>
  </si>
  <si>
    <t>200-209</t>
  </si>
  <si>
    <t>210-219</t>
  </si>
  <si>
    <t>220-229</t>
  </si>
  <si>
    <t>230-239</t>
  </si>
  <si>
    <t>240-249</t>
  </si>
  <si>
    <t>250-259</t>
  </si>
  <si>
    <t>260-269</t>
  </si>
  <si>
    <t>270-279</t>
  </si>
  <si>
    <t>280-289</t>
  </si>
  <si>
    <t>290-299</t>
  </si>
  <si>
    <t>300-309</t>
  </si>
  <si>
    <t>310-319</t>
  </si>
  <si>
    <t>320-329</t>
  </si>
  <si>
    <t>330-339</t>
  </si>
  <si>
    <t>340-349</t>
  </si>
  <si>
    <t>350-359</t>
  </si>
  <si>
    <t>360-369</t>
  </si>
  <si>
    <t>370-379</t>
  </si>
  <si>
    <t>380-389</t>
  </si>
  <si>
    <t>390-399</t>
  </si>
  <si>
    <t>400-409</t>
  </si>
  <si>
    <t>410-419</t>
  </si>
  <si>
    <t>420-429</t>
  </si>
  <si>
    <t>Ducted Gas&lt;3</t>
  </si>
  <si>
    <t>430-439</t>
  </si>
  <si>
    <t>Ducted Heat Pump&lt;3</t>
  </si>
  <si>
    <t>HP - Ducted &lt; 3 stars (&lt; 2.25)</t>
  </si>
  <si>
    <t>440-449</t>
  </si>
  <si>
    <t>HP - Ducted &lt; 4.5 stars (&lt; 3)</t>
  </si>
  <si>
    <t>450-459</t>
  </si>
  <si>
    <t>HP - Ducted &lt; 6 stars (&lt; 3.75)</t>
  </si>
  <si>
    <t>460-469</t>
  </si>
  <si>
    <t>HP - Ducted ≥ 6 stars (≥ 3.75)</t>
  </si>
  <si>
    <t>470-479</t>
  </si>
  <si>
    <t>HP - Non-Ducted &lt; 3 stars (&lt; 2.25)</t>
  </si>
  <si>
    <t>480-489</t>
  </si>
  <si>
    <t>HP - Non-Ducted &lt; 4.5 stars (&lt; 3)</t>
  </si>
  <si>
    <t>490-499</t>
  </si>
  <si>
    <t>HP - Non-Ducted &lt; 6 stars (&lt; 3.75)</t>
  </si>
  <si>
    <t>&gt;500</t>
  </si>
  <si>
    <t>HP - Non-Ducted ≥ 6 stars (≥ 3.75)</t>
  </si>
  <si>
    <t>Other or None Specified</t>
  </si>
  <si>
    <t xml:space="preserve">NCC Climate Zone </t>
  </si>
  <si>
    <t>GAS HEATING TYPES</t>
  </si>
  <si>
    <t>State</t>
  </si>
  <si>
    <t>Col 1</t>
  </si>
  <si>
    <t>Col 2</t>
  </si>
  <si>
    <t>Col 3</t>
  </si>
  <si>
    <t>Col 4</t>
  </si>
  <si>
    <t>Col 5</t>
  </si>
  <si>
    <t>Col 6</t>
  </si>
  <si>
    <t>Col 7</t>
  </si>
  <si>
    <t>Col 8</t>
  </si>
  <si>
    <t>Col 9</t>
  </si>
  <si>
    <t>Col 10</t>
  </si>
  <si>
    <t/>
  </si>
  <si>
    <t>Main Type of Heater</t>
  </si>
  <si>
    <t>Main type of Cooler</t>
  </si>
  <si>
    <t>Electric Storage (peak)</t>
  </si>
  <si>
    <t>Heat Pump (off-peak)</t>
  </si>
  <si>
    <t>Solar electric (Standard)</t>
  </si>
  <si>
    <t>Gas storage</t>
  </si>
  <si>
    <t>Gas Instantaneous</t>
  </si>
  <si>
    <t>Gas - Ducted</t>
  </si>
  <si>
    <t>(includes Hydronic)</t>
  </si>
  <si>
    <t>&lt; 3Stars</t>
  </si>
  <si>
    <t>&lt; 4.5Stars</t>
  </si>
  <si>
    <t>&lt; 6Stars</t>
  </si>
  <si>
    <t>≥ 6Stars</t>
  </si>
  <si>
    <t>Gas - Non Ducted</t>
  </si>
  <si>
    <t>HEAT PUMP HEATING TYPES</t>
  </si>
  <si>
    <t>Heat Pump - Ducted</t>
  </si>
  <si>
    <t>&lt; 3 Stars (&lt; 2.25)</t>
  </si>
  <si>
    <t>&lt; 4.5 Stars (&lt; 3.0)</t>
  </si>
  <si>
    <t>&lt; 6 Stars (&lt; 3.75)</t>
  </si>
  <si>
    <t>≥ 6 Stars (≥ 3.75)</t>
  </si>
  <si>
    <t>Heat Pump - Non Ducted</t>
  </si>
  <si>
    <t>OTHER HEATING TYPES</t>
  </si>
  <si>
    <t>Electric - Resistance (Panel)</t>
  </si>
  <si>
    <t xml:space="preserve">Wood Heater </t>
  </si>
  <si>
    <t>Electric - Resistance (Slab)</t>
  </si>
  <si>
    <t xml:space="preserve">Swimming Pool Pump </t>
  </si>
  <si>
    <t>Star</t>
  </si>
  <si>
    <t>MJ PV/1000L</t>
  </si>
  <si>
    <t>kW PV/1000L</t>
  </si>
  <si>
    <t>kW PV / 40,000</t>
  </si>
  <si>
    <t>Note: For Option 2 Need to select a base case (eg, 5 Stars)</t>
  </si>
  <si>
    <t>Requirement = difference between 5 stars and selected star rating</t>
  </si>
  <si>
    <t>Spa Pump</t>
  </si>
  <si>
    <t>Note: For Option 2 Need to select a base case (eg, 50% of ZNSC)</t>
  </si>
  <si>
    <t>MJ PV/100 L</t>
  </si>
  <si>
    <t>kW PV/100L</t>
  </si>
  <si>
    <t>kW PV/4000L</t>
  </si>
  <si>
    <t>Requirement = % * Reuirement for ZNSC</t>
  </si>
  <si>
    <t>Any</t>
  </si>
  <si>
    <t>Area Factor</t>
  </si>
  <si>
    <t>CZ/State</t>
  </si>
  <si>
    <t>Photovoltaics</t>
  </si>
  <si>
    <t>Climate zone</t>
  </si>
  <si>
    <t>Jurisdiction</t>
  </si>
  <si>
    <t>Result</t>
  </si>
  <si>
    <t>Adjusted area</t>
  </si>
  <si>
    <t>EF</t>
  </si>
  <si>
    <t>Pool pump GEMS star rating</t>
  </si>
  <si>
    <t>All types</t>
  </si>
  <si>
    <t>State no</t>
  </si>
  <si>
    <t>Round star rating</t>
  </si>
  <si>
    <t>Fp</t>
  </si>
  <si>
    <t>Ep</t>
  </si>
  <si>
    <t>EW</t>
  </si>
  <si>
    <t>Actual</t>
  </si>
  <si>
    <t>Notes:</t>
  </si>
  <si>
    <t>Allowance</t>
  </si>
  <si>
    <t>Calculator</t>
  </si>
  <si>
    <t>Operating system:</t>
  </si>
  <si>
    <t>Error and alert messages:</t>
  </si>
  <si>
    <t>Users' worksheet:</t>
  </si>
  <si>
    <t>Use of this worksheet is optional and responsibility for its contents and consequences remains entirely with the user.</t>
  </si>
  <si>
    <t>Version history:</t>
  </si>
  <si>
    <t>Adding and changing inputs:</t>
  </si>
  <si>
    <t>The .xlsx file is suitable for use in the 2013 and above versions of Excel for Windows. These Help instructions and the screenshots refer to the Windows version and may not fully reflect the Mac interface.</t>
  </si>
  <si>
    <t>Home details</t>
  </si>
  <si>
    <t>Net equivalent energy usage</t>
  </si>
  <si>
    <t>Water heating</t>
  </si>
  <si>
    <t>Space heating/cooling</t>
  </si>
  <si>
    <t>Photovoltaic capacity (kW)</t>
  </si>
  <si>
    <t>The calculator has been designed to identify anticipated input errors but may not trap all invalid inputs.</t>
  </si>
  <si>
    <t>Unlocked cells on the calculator form are accessible for user input.</t>
  </si>
  <si>
    <t>A protected worksheet with most cells accessible has been provided for users' notes and calculations. (Protection is essential to maintain the integrity of the calculator but does restrict the functions and operations available to the user.) The Worksheet can be accessed by selecting its tab at the bottom of the Excel window.</t>
  </si>
  <si>
    <t>Equipment details</t>
  </si>
  <si>
    <t>Pools and spas</t>
  </si>
  <si>
    <t>Tips for using the Whole-of-home calculator:</t>
  </si>
  <si>
    <t>Spa pump GEMS star rating</t>
  </si>
  <si>
    <t>Ducted Heat Pump&lt;2.25</t>
  </si>
  <si>
    <t>Ducted Heat Pump&lt;3.75</t>
  </si>
  <si>
    <t>Ducted Heat Pump&gt;3.75</t>
  </si>
  <si>
    <t>Hand Calc</t>
  </si>
  <si>
    <t>Ducted Gas&lt;4.5</t>
  </si>
  <si>
    <t>Ducted Gas&lt;6</t>
  </si>
  <si>
    <t>Ducted Gas&gt;6</t>
  </si>
  <si>
    <t xml:space="preserve">Cells which require specific inputs have a drop down icon that will appear once the cell has been selected. Users can select inputs from this dropdown list or enter them manually. Where users have entered information manually that does not match one of the options from the dropdown list an error message will appear.  </t>
  </si>
  <si>
    <t>1.00 (September 2022)</t>
  </si>
  <si>
    <r>
      <t xml:space="preserve">Updates to this file may be available for download from the ABCB website from time to time. The file name will include the version number. </t>
    </r>
    <r>
      <rPr>
        <b/>
        <sz val="14"/>
        <rFont val="Inter"/>
        <family val="2"/>
      </rPr>
      <t>The latest version should always be used.</t>
    </r>
  </si>
  <si>
    <t>Using the calculator:</t>
  </si>
  <si>
    <t>1. This calculator automates the NCC whole-of-home energy usage requirements (Part 13.6 of the ABCB Housing Provisions and J3D14 of NCC Volume One).</t>
  </si>
  <si>
    <t>Ducted heat pump</t>
  </si>
  <si>
    <t>Ducted gas</t>
  </si>
  <si>
    <t>Panel electric resistance</t>
  </si>
  <si>
    <t>Slab electric resistance</t>
  </si>
  <si>
    <t>Wood heater</t>
  </si>
  <si>
    <t>Electric storage (standard)</t>
  </si>
  <si>
    <t>Electric storage (off peak)</t>
  </si>
  <si>
    <t>Heat pump (standard)</t>
  </si>
  <si>
    <t>Heat pump (off peak)</t>
  </si>
  <si>
    <t>Gas instantaneous</t>
  </si>
  <si>
    <t>Solar gas</t>
  </si>
  <si>
    <t>A record of changes made to each version of the calculator appears at the end of this Help section. (Scroll down to see the version history.)</t>
  </si>
  <si>
    <t xml:space="preserve">The calculator has been developed in the Windows ® versions of Microsoft Excel ® 2013. </t>
  </si>
  <si>
    <t xml:space="preserve">Some cells require the user to input values manually (i.e. floor area, star ratings, pool and spa volumes and photovoltaic capacity). </t>
  </si>
  <si>
    <t>2. For the purposes of this calculator, floor area is measured within the inside face of the external walls of the sole-occupancy unit (SOU) and includes any conditioned attached Class 10a part.</t>
  </si>
  <si>
    <t>QA Checks</t>
  </si>
  <si>
    <t>Manual Checks</t>
  </si>
  <si>
    <t>Legend:</t>
  </si>
  <si>
    <t>A</t>
  </si>
  <si>
    <t>the floor area factor obtained from multiplying the total floor area by the adjustment factor in Table J3D14a</t>
  </si>
  <si>
    <t>Ee</t>
  </si>
  <si>
    <t>the main space conditioning and main water heater efficiency factor obtained from the ABCB Standard for Whole-of-Home Efficiency Factors</t>
  </si>
  <si>
    <t xml:space="preserve">the swimming pool pump energy usage </t>
  </si>
  <si>
    <t>Es</t>
  </si>
  <si>
    <t>the spa pump energy usage</t>
  </si>
  <si>
    <t>Er</t>
  </si>
  <si>
    <t>the installed capacity of photovoltaic solar power apportioned to a sole-occupancy unit of a Class 2building or Class 4 part of a building (kW)</t>
  </si>
  <si>
    <t>Ef</t>
  </si>
  <si>
    <t>the energy factor obtained from Table J3D14b</t>
  </si>
  <si>
    <t>Floor area adjustment factors for Class 2</t>
  </si>
  <si>
    <t xml:space="preserve"> ✓</t>
  </si>
  <si>
    <t>Energy factors for Class 2</t>
  </si>
  <si>
    <t>Net equivalent energy usage (allowance)</t>
  </si>
  <si>
    <t>Net equivalent energy usage (actual)</t>
  </si>
  <si>
    <t>Notes</t>
  </si>
  <si>
    <t>Preliminary information in housing provisions, Section 2.4: change 'at' to 'as'</t>
  </si>
  <si>
    <t>Improve screenshots</t>
  </si>
  <si>
    <t xml:space="preserve"> ✓? (some factors are wrong)</t>
  </si>
  <si>
    <t>double check this - use method used in QA before</t>
  </si>
  <si>
    <t>&lt; 3</t>
  </si>
  <si>
    <t>≥ 6</t>
  </si>
  <si>
    <t>3 to &lt; 4.5</t>
  </si>
  <si>
    <t>4.5 to  &lt; 6</t>
  </si>
  <si>
    <t>&lt; 2.25</t>
  </si>
  <si>
    <t>2.25 to &lt; 3</t>
  </si>
  <si>
    <t>3 to  &lt; 3.75</t>
  </si>
  <si>
    <t>≥ 3.75</t>
  </si>
  <si>
    <t>Non-ducted heat pump</t>
  </si>
  <si>
    <t>Non-ducted gas</t>
  </si>
  <si>
    <t>Non-ducted Gas&lt;3</t>
  </si>
  <si>
    <t>Non-ducted Gas&lt;4.5</t>
  </si>
  <si>
    <t>Non-ducted Gas&lt;6</t>
  </si>
  <si>
    <t>Non-ducted Heat Pump&lt;2.25</t>
  </si>
  <si>
    <t>Non-ducted Heat Pump&lt;3</t>
  </si>
  <si>
    <t>Non-ducted Heat Pump&lt;3.75</t>
  </si>
  <si>
    <t>Non-ducted Heat Pump&gt;3.75</t>
  </si>
  <si>
    <t>Non-ducted Gas&gt;6</t>
  </si>
  <si>
    <t>Heating Gas star list</t>
  </si>
  <si>
    <t>Heating'Heat pump star list</t>
  </si>
  <si>
    <t>Cooling</t>
  </si>
  <si>
    <t>3 to &lt; 3.75</t>
  </si>
  <si>
    <t>Climate Zone check</t>
  </si>
  <si>
    <t>`</t>
  </si>
  <si>
    <t>This worksheet has been added at the request of industry for recording notes and making calculations (where desired).</t>
  </si>
  <si>
    <t>To maintain the integrity of the Calculator, this sheet is protected causing some unavoidable restrictions on the functions available.</t>
  </si>
  <si>
    <t>All cells below row 8 are accessible for user input, editing and formatting, subject to the limitations due to protection.</t>
  </si>
  <si>
    <t>First release of Whole-of-Home Calculator</t>
  </si>
  <si>
    <t>●</t>
  </si>
  <si>
    <t>Calculator outcomes resulting in the Actual Net Equivalent Energy Usage output turning green and displaying a tick are valid only if all of the input details comply with NCC elemental DTS requirements.</t>
  </si>
  <si>
    <t>2 (SOU only)</t>
  </si>
  <si>
    <t>&lt; Help</t>
  </si>
  <si>
    <t>Your Project Name</t>
  </si>
  <si>
    <t>NCC Climate zone</t>
  </si>
  <si>
    <t>NCC Building classification</t>
  </si>
  <si>
    <t>&lt; 3.75</t>
  </si>
  <si>
    <t>3.75 to &lt; 4.5</t>
  </si>
  <si>
    <t>4.5 to &lt; 5.25</t>
  </si>
  <si>
    <t>≥ 5.25</t>
  </si>
  <si>
    <t>Star Rating (GEMS 2013)</t>
  </si>
  <si>
    <t>4.5 to &lt; 6</t>
  </si>
  <si>
    <t>AEER/ACOP (GEMS 2013)</t>
  </si>
  <si>
    <t>HSPF/TSCPF (GEMS 2019)</t>
  </si>
  <si>
    <t>If using a heat pump specify rating type &gt;</t>
  </si>
  <si>
    <t>Selected</t>
  </si>
  <si>
    <t>Heating Drop down star list</t>
  </si>
  <si>
    <t>Check Values</t>
  </si>
  <si>
    <t>Seasonal Star Rating (2019)</t>
  </si>
  <si>
    <t>&lt; selected</t>
  </si>
  <si>
    <t>New Set up for heater and cooler dropdowns</t>
  </si>
  <si>
    <t>Equiv 2019 Star</t>
  </si>
  <si>
    <t xml:space="preserve">
</t>
  </si>
  <si>
    <t>Star Rating (2013)</t>
  </si>
  <si>
    <t>Star Rating (2019)</t>
  </si>
  <si>
    <t>ACOP Value</t>
  </si>
  <si>
    <t>HSPF Value</t>
  </si>
  <si>
    <t>AEER Value</t>
  </si>
  <si>
    <t>TCSPF value Value</t>
  </si>
  <si>
    <t>selected</t>
  </si>
  <si>
    <t>Titles</t>
  </si>
  <si>
    <t>Solar electric</t>
  </si>
  <si>
    <t>Solar Electric</t>
  </si>
  <si>
    <t>Changed fields - will now return an error if option is not found</t>
  </si>
  <si>
    <t>&lt; changed from: Solar electric (standard)</t>
  </si>
  <si>
    <t>Main water heater type</t>
  </si>
  <si>
    <t>Ep (pool)</t>
  </si>
  <si>
    <t>Es Spa pump PV requirement</t>
  </si>
  <si>
    <t>80-89</t>
  </si>
  <si>
    <t>&lt; line was missing</t>
  </si>
  <si>
    <t>2.00 (March 2023)</t>
  </si>
  <si>
    <t>Updates undertaken as per the report  - Australian Building Codes Board NCC 2022 Whole of Home Calculator Test (ABCB, March 2023)</t>
  </si>
  <si>
    <t>False added to the Vlookup expression</t>
  </si>
  <si>
    <r>
      <t>Total Floor area (m</t>
    </r>
    <r>
      <rPr>
        <vertAlign val="superscript"/>
        <sz val="12"/>
        <color theme="1"/>
        <rFont val="Arial"/>
        <family val="2"/>
      </rPr>
      <t>2</t>
    </r>
    <r>
      <rPr>
        <sz val="12"/>
        <color theme="1"/>
        <rFont val="Arial"/>
        <family val="2"/>
      </rPr>
      <t>)</t>
    </r>
  </si>
  <si>
    <r>
      <t xml:space="preserve">Main space conditioning - </t>
    </r>
    <r>
      <rPr>
        <b/>
        <sz val="12"/>
        <color rgb="FFFF0000"/>
        <rFont val="Arial"/>
        <family val="2"/>
      </rPr>
      <t>HEATING</t>
    </r>
  </si>
  <si>
    <r>
      <t xml:space="preserve">Main space conditioning - </t>
    </r>
    <r>
      <rPr>
        <b/>
        <sz val="12"/>
        <color rgb="FF0070C0"/>
        <rFont val="Arial"/>
        <family val="2"/>
      </rPr>
      <t>COOLING</t>
    </r>
  </si>
  <si>
    <r>
      <rPr>
        <b/>
        <sz val="8"/>
        <rFont val="Arial"/>
        <family val="2"/>
      </rPr>
      <t>IMPORTANT NOTICE AND DISCLAIMER IN RESPECT OF THIS CALCULATOR:</t>
    </r>
    <r>
      <rPr>
        <sz val="8"/>
        <rFont val="Arial"/>
        <family val="2"/>
      </rPr>
      <t xml:space="preserve">
By accessing or using this calculator, you agree to the following: The ABCB (as the Commonwealth of Australia acting on behalf of the Commonwealth of Australia, the State of New South Wales, the State of Queensland, the State of Victoria, the State of South Australia, the State of Tasmania, the State of Western Australia, the Australian Capital Territory and the Northern Territory) provides the calculator for general information purposes only. While we make every effort to ensure that information provided is accurate and up to date, such information does in no way constitute the provision of professional advice. 
The ABCB does not provide any warranties in relation to the accuracy, currency, reliability or completeness of any information provided by the ABCB. The ABCB accepts no responsibility or liability for any damage, loss, or expense incurred by you or anyone else that arises out of reliance on any information provided by the ABCB. You should make your own independent inquiries, undertake your own due diligence, and obtain your own independent professional advice prior to relying on, or making any decisions in relation to any information provided by the ABCB.
</t>
    </r>
  </si>
  <si>
    <r>
      <t>Energy factor (E</t>
    </r>
    <r>
      <rPr>
        <b/>
        <u/>
        <vertAlign val="subscript"/>
        <sz val="10"/>
        <color rgb="FF006600"/>
        <rFont val="Arial"/>
        <family val="2"/>
      </rPr>
      <t>F</t>
    </r>
    <r>
      <rPr>
        <b/>
        <u/>
        <sz val="10"/>
        <color rgb="FF006600"/>
        <rFont val="Arial"/>
        <family val="2"/>
      </rPr>
      <t>)</t>
    </r>
  </si>
  <si>
    <r>
      <t>E</t>
    </r>
    <r>
      <rPr>
        <b/>
        <u/>
        <vertAlign val="subscript"/>
        <sz val="10"/>
        <color rgb="FF006600"/>
        <rFont val="Arial"/>
        <family val="2"/>
      </rPr>
      <t>F</t>
    </r>
  </si>
  <si>
    <t xml:space="preserve"> </t>
  </si>
  <si>
    <t xml:space="preserve">© Commonwealth of Australia and the States and Territories of Australia 2023, published by the Australian Building Codes Board.
The material in this publication is licensed under a Creative Commons Attribution—4.0 International licence, with the exception of third party materials and any trade marks. It is provided for general information only and without warranties of any kind. More information on this CC BY licence is set out at the Creative Commons website. For information regarding this publication, see abcb.gov.au.
</t>
  </si>
  <si>
    <t>2.01 (Aug 2023)</t>
  </si>
  <si>
    <t>Amendment to disclaimer/guidance for use of calculator. To align who calculator with remainder of ABCB calculators after beta testing complete.</t>
  </si>
  <si>
    <t>Calculator version (2.01):</t>
  </si>
  <si>
    <t>Version 2.02 of the Whole-of-home calculator (calculator) automates the NCC whole-of-home energy use requirements of NCC 2022 (Part 13.6 of ABCB Housing Provisions and J3D14 of NCC Volume One).</t>
  </si>
  <si>
    <t>Calculator version: 2.02</t>
  </si>
  <si>
    <t>2.02 (April 2024)</t>
  </si>
  <si>
    <t>Amendment to print area for Whole-of-Home Calculator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</si>
</sst>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_-* #,##0_-;\-* #,##0_-;_-* &quot;-&quot;??_-;_-@_-"/>
    <numFmt numFmtId="167" formatCode="_-* #,##0.000_-;\-* #,##0.000_-;_-* &quot;-&quot;??_-;_-@_-"/>
    <numFmt numFmtId="168" formatCode="0."/>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20"/>
      <color theme="0"/>
      <name val="Calibri"/>
      <family val="2"/>
      <scheme val="minor"/>
    </font>
    <font>
      <b/>
      <sz val="20"/>
      <color theme="1"/>
      <name val="Calibri"/>
      <family val="2"/>
      <scheme val="minor"/>
    </font>
    <font>
      <b/>
      <sz val="11"/>
      <color rgb="FFFF0000"/>
      <name val="Calibri"/>
      <family val="2"/>
      <scheme val="minor"/>
    </font>
    <font>
      <b/>
      <sz val="14"/>
      <color theme="1"/>
      <name val="Calibri"/>
      <family val="2"/>
      <scheme val="minor"/>
    </font>
    <font>
      <sz val="11"/>
      <name val="Calibri"/>
      <family val="2"/>
      <scheme val="minor"/>
    </font>
    <font>
      <sz val="11"/>
      <color theme="2"/>
      <name val="Calibri"/>
      <family val="2"/>
      <scheme val="minor"/>
    </font>
    <font>
      <sz val="10"/>
      <name val="Arial"/>
      <family val="2"/>
    </font>
    <font>
      <sz val="9"/>
      <color indexed="81"/>
      <name val="Tahoma"/>
      <family val="2"/>
    </font>
    <font>
      <b/>
      <sz val="9"/>
      <color indexed="81"/>
      <name val="Tahoma"/>
      <family val="2"/>
    </font>
    <font>
      <sz val="11"/>
      <color theme="1"/>
      <name val="Inter"/>
      <family val="2"/>
    </font>
    <font>
      <b/>
      <sz val="18"/>
      <color theme="0"/>
      <name val="Inter"/>
      <family val="2"/>
    </font>
    <font>
      <sz val="14"/>
      <name val="Inter"/>
      <family val="2"/>
    </font>
    <font>
      <b/>
      <sz val="14"/>
      <name val="Inter"/>
      <family val="2"/>
    </font>
    <font>
      <sz val="14"/>
      <color indexed="23"/>
      <name val="Inter"/>
      <family val="2"/>
    </font>
    <font>
      <b/>
      <i/>
      <sz val="14"/>
      <color rgb="FFFF0000"/>
      <name val="Inter"/>
      <family val="2"/>
    </font>
    <font>
      <i/>
      <sz val="14"/>
      <name val="Inter"/>
      <family val="2"/>
    </font>
    <font>
      <b/>
      <sz val="14"/>
      <color theme="1"/>
      <name val="Inter"/>
      <family val="2"/>
    </font>
    <font>
      <sz val="14"/>
      <color theme="1"/>
      <name val="Calibri"/>
      <family val="2"/>
      <scheme val="minor"/>
    </font>
    <font>
      <b/>
      <sz val="28"/>
      <color rgb="FFC8CBCF"/>
      <name val="Wingdings"/>
      <charset val="2"/>
    </font>
    <font>
      <sz val="10"/>
      <name val="Inter"/>
      <family val="2"/>
    </font>
    <font>
      <b/>
      <sz val="10"/>
      <name val="Inter"/>
      <family val="2"/>
    </font>
    <font>
      <i/>
      <sz val="10"/>
      <name val="Inter"/>
      <family val="2"/>
    </font>
    <font>
      <b/>
      <i/>
      <sz val="10"/>
      <name val="Inter"/>
      <family val="2"/>
    </font>
    <font>
      <sz val="14"/>
      <name val="Calibri"/>
      <family val="2"/>
    </font>
    <font>
      <u/>
      <sz val="11"/>
      <color theme="10"/>
      <name val="Calibri"/>
      <family val="2"/>
      <scheme val="minor"/>
    </font>
    <font>
      <b/>
      <sz val="14"/>
      <name val="Inter"/>
    </font>
    <font>
      <sz val="11"/>
      <color theme="1"/>
      <name val="Arial"/>
      <family val="2"/>
    </font>
    <font>
      <sz val="11"/>
      <color rgb="FFFF0000"/>
      <name val="Arial"/>
      <family val="2"/>
    </font>
    <font>
      <b/>
      <sz val="18"/>
      <color theme="0"/>
      <name val="Arial"/>
      <family val="2"/>
    </font>
    <font>
      <b/>
      <sz val="16"/>
      <color theme="0"/>
      <name val="Arial"/>
      <family val="2"/>
    </font>
    <font>
      <b/>
      <sz val="11"/>
      <name val="Arial"/>
      <family val="2"/>
    </font>
    <font>
      <b/>
      <sz val="11"/>
      <color theme="0"/>
      <name val="Arial"/>
      <family val="2"/>
    </font>
    <font>
      <sz val="12"/>
      <color theme="1"/>
      <name val="Arial"/>
      <family val="2"/>
    </font>
    <font>
      <b/>
      <sz val="12"/>
      <color theme="1"/>
      <name val="Arial"/>
      <family val="2"/>
    </font>
    <font>
      <u/>
      <sz val="11"/>
      <color theme="10"/>
      <name val="Arial"/>
      <family val="2"/>
    </font>
    <font>
      <vertAlign val="superscript"/>
      <sz val="12"/>
      <color theme="1"/>
      <name val="Arial"/>
      <family val="2"/>
    </font>
    <font>
      <b/>
      <sz val="14"/>
      <color theme="0"/>
      <name val="Arial"/>
      <family val="2"/>
    </font>
    <font>
      <b/>
      <sz val="12"/>
      <color rgb="FFFF0000"/>
      <name val="Arial"/>
      <family val="2"/>
    </font>
    <font>
      <sz val="12"/>
      <color rgb="FFFF0000"/>
      <name val="Arial"/>
      <family val="2"/>
    </font>
    <font>
      <b/>
      <sz val="12"/>
      <color rgb="FF0070C0"/>
      <name val="Arial"/>
      <family val="2"/>
    </font>
    <font>
      <sz val="9"/>
      <color theme="1"/>
      <name val="Arial"/>
      <family val="2"/>
    </font>
    <font>
      <sz val="8"/>
      <color theme="1"/>
      <name val="Arial"/>
      <family val="2"/>
    </font>
    <font>
      <sz val="8"/>
      <name val="Arial"/>
      <family val="2"/>
    </font>
    <font>
      <b/>
      <sz val="8"/>
      <name val="Arial"/>
      <family val="2"/>
    </font>
    <font>
      <b/>
      <i/>
      <u/>
      <sz val="10"/>
      <color rgb="FF006600"/>
      <name val="Arial"/>
      <family val="2"/>
    </font>
    <font>
      <b/>
      <u/>
      <sz val="10"/>
      <color rgb="FF006600"/>
      <name val="Arial"/>
      <family val="2"/>
    </font>
    <font>
      <b/>
      <u/>
      <vertAlign val="subscript"/>
      <sz val="10"/>
      <color rgb="FF006600"/>
      <name val="Arial"/>
      <family val="2"/>
    </font>
    <font>
      <u/>
      <sz val="10"/>
      <color rgb="FF006600"/>
      <name val="Arial"/>
      <family val="2"/>
    </font>
    <font>
      <u/>
      <sz val="11"/>
      <color rgb="FF006600"/>
      <name val="Arial"/>
      <family val="2"/>
    </font>
    <font>
      <b/>
      <sz val="9"/>
      <color indexed="81"/>
      <name val="Arial"/>
      <family val="2"/>
    </font>
    <font>
      <sz val="9"/>
      <color indexed="81"/>
      <name val="Arial"/>
      <family val="2"/>
    </font>
    <font>
      <sz val="11"/>
      <color theme="1"/>
      <name val="Calibri"/>
      <family val="2"/>
    </font>
  </fonts>
  <fills count="1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1"/>
        <bgColor indexed="64"/>
      </patternFill>
    </fill>
    <fill>
      <patternFill patternType="solid">
        <fgColor theme="4"/>
        <bgColor indexed="64"/>
      </patternFill>
    </fill>
    <fill>
      <patternFill patternType="solid">
        <fgColor theme="0" tint="-0.249977111117893"/>
        <bgColor indexed="64"/>
      </patternFill>
    </fill>
    <fill>
      <patternFill patternType="solid">
        <fgColor rgb="FF485CC7"/>
        <bgColor indexed="64"/>
      </patternFill>
    </fill>
    <fill>
      <patternFill patternType="solid">
        <fgColor rgb="FFC8CBCF"/>
        <bgColor indexed="64"/>
      </patternFill>
    </fill>
    <fill>
      <patternFill patternType="solid">
        <fgColor rgb="FFFFFF00"/>
        <bgColor indexed="64"/>
      </patternFill>
    </fill>
    <fill>
      <patternFill patternType="solid">
        <fgColor rgb="FF002E5D"/>
        <bgColor indexed="64"/>
      </patternFill>
    </fill>
    <fill>
      <patternFill patternType="solid">
        <fgColor rgb="FFCAE6F6"/>
        <bgColor indexed="64"/>
      </patternFill>
    </fill>
    <fill>
      <patternFill patternType="solid">
        <fgColor rgb="FFFF0000"/>
        <bgColor indexed="64"/>
      </patternFill>
    </fill>
    <fill>
      <patternFill patternType="solid">
        <fgColor theme="9" tint="0.79998168889431442"/>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right/>
      <top style="thick">
        <color indexed="64"/>
      </top>
      <bottom style="medium">
        <color indexed="64"/>
      </bottom>
      <diagonal/>
    </border>
    <border>
      <left/>
      <right/>
      <top/>
      <bottom style="thick">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rgb="FFC8CBCF"/>
      </right>
      <top style="thin">
        <color rgb="FFC8CBCF"/>
      </top>
      <bottom/>
      <diagonal/>
    </border>
    <border>
      <left style="thin">
        <color indexed="64"/>
      </left>
      <right style="thin">
        <color rgb="FFC8CBCF"/>
      </right>
      <top/>
      <bottom style="thin">
        <color rgb="FFC8CBC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11" fillId="0" borderId="0"/>
    <xf numFmtId="0" fontId="29" fillId="0" borderId="0" applyNumberFormat="0" applyFill="0" applyBorder="0" applyAlignment="0" applyProtection="0"/>
  </cellStyleXfs>
  <cellXfs count="281">
    <xf numFmtId="0" fontId="0" fillId="0" borderId="0" xfId="0"/>
    <xf numFmtId="0" fontId="0" fillId="0" borderId="23" xfId="0" applyBorder="1"/>
    <xf numFmtId="0" fontId="0" fillId="0" borderId="24" xfId="0" applyBorder="1"/>
    <xf numFmtId="0" fontId="0" fillId="0" borderId="25" xfId="0" applyBorder="1"/>
    <xf numFmtId="0" fontId="4" fillId="0" borderId="1" xfId="0" applyFont="1" applyBorder="1"/>
    <xf numFmtId="0" fontId="4" fillId="0" borderId="2" xfId="0" applyFont="1" applyBorder="1"/>
    <xf numFmtId="0" fontId="5" fillId="4" borderId="2" xfId="0" applyFont="1" applyFill="1" applyBorder="1" applyAlignment="1">
      <alignment horizontal="center"/>
    </xf>
    <xf numFmtId="0" fontId="6" fillId="0" borderId="2" xfId="0" applyFont="1" applyBorder="1"/>
    <xf numFmtId="0" fontId="0" fillId="0" borderId="2" xfId="0" applyBorder="1"/>
    <xf numFmtId="0" fontId="7" fillId="0" borderId="2" xfId="0" applyFont="1" applyBorder="1" applyAlignment="1">
      <alignment horizontal="center"/>
    </xf>
    <xf numFmtId="0" fontId="5" fillId="5" borderId="3" xfId="0" applyFont="1" applyFill="1" applyBorder="1" applyAlignment="1">
      <alignment horizontal="center"/>
    </xf>
    <xf numFmtId="0" fontId="2" fillId="6" borderId="26" xfId="0" applyFont="1" applyFill="1" applyBorder="1" applyAlignment="1">
      <alignment horizontal="center"/>
    </xf>
    <xf numFmtId="0" fontId="2" fillId="6" borderId="27" xfId="0" applyFont="1" applyFill="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0" fillId="0" borderId="30" xfId="0" applyBorder="1"/>
    <xf numFmtId="0" fontId="0" fillId="0" borderId="4" xfId="0" applyBorder="1"/>
    <xf numFmtId="0" fontId="8" fillId="0" borderId="4" xfId="0" applyFont="1" applyBorder="1"/>
    <xf numFmtId="0" fontId="0" fillId="0" borderId="5" xfId="0" applyBorder="1"/>
    <xf numFmtId="0" fontId="0" fillId="0" borderId="6" xfId="0" applyBorder="1"/>
    <xf numFmtId="0" fontId="8" fillId="0" borderId="31" xfId="0" applyFont="1" applyBorder="1" applyAlignment="1">
      <alignment wrapText="1"/>
    </xf>
    <xf numFmtId="0" fontId="8" fillId="0" borderId="8" xfId="0" applyFont="1" applyBorder="1" applyAlignment="1">
      <alignment wrapText="1"/>
    </xf>
    <xf numFmtId="0" fontId="3" fillId="0" borderId="32" xfId="0" applyFont="1" applyBorder="1" applyAlignment="1">
      <alignment textRotation="90" wrapText="1"/>
    </xf>
    <xf numFmtId="0" fontId="3" fillId="0" borderId="33" xfId="0" applyFont="1" applyBorder="1" applyAlignment="1">
      <alignment textRotation="90" wrapText="1"/>
    </xf>
    <xf numFmtId="0" fontId="3" fillId="0" borderId="4" xfId="0" applyFont="1" applyBorder="1"/>
    <xf numFmtId="165" fontId="0" fillId="0" borderId="34" xfId="0" applyNumberFormat="1" applyBorder="1" applyAlignment="1">
      <alignment horizontal="center"/>
    </xf>
    <xf numFmtId="165" fontId="0" fillId="0" borderId="35" xfId="0" applyNumberFormat="1" applyBorder="1" applyAlignment="1">
      <alignment horizontal="center"/>
    </xf>
    <xf numFmtId="0" fontId="9" fillId="0" borderId="8" xfId="0" applyFont="1" applyBorder="1"/>
    <xf numFmtId="165" fontId="0" fillId="0" borderId="9" xfId="0" applyNumberFormat="1" applyBorder="1" applyAlignment="1">
      <alignment horizontal="center"/>
    </xf>
    <xf numFmtId="165" fontId="0" fillId="0" borderId="36" xfId="0" applyNumberFormat="1" applyBorder="1" applyAlignment="1">
      <alignment horizontal="center"/>
    </xf>
    <xf numFmtId="0" fontId="10" fillId="0" borderId="8" xfId="0" applyFont="1" applyBorder="1"/>
    <xf numFmtId="0" fontId="0" fillId="0" borderId="8" xfId="0" applyBorder="1"/>
    <xf numFmtId="0" fontId="0" fillId="0" borderId="13" xfId="0" applyBorder="1"/>
    <xf numFmtId="165" fontId="0" fillId="0" borderId="37" xfId="0" applyNumberFormat="1" applyBorder="1" applyAlignment="1">
      <alignment horizontal="center"/>
    </xf>
    <xf numFmtId="165" fontId="0" fillId="0" borderId="38" xfId="0" applyNumberFormat="1" applyBorder="1" applyAlignment="1">
      <alignment horizontal="center"/>
    </xf>
    <xf numFmtId="0" fontId="3" fillId="0" borderId="8" xfId="0" applyFont="1" applyBorder="1"/>
    <xf numFmtId="0" fontId="3" fillId="0" borderId="30" xfId="0" applyFont="1" applyBorder="1"/>
    <xf numFmtId="0" fontId="0" fillId="0" borderId="39" xfId="0" applyBorder="1"/>
    <xf numFmtId="0" fontId="3" fillId="0" borderId="40" xfId="0" applyFont="1" applyBorder="1"/>
    <xf numFmtId="0" fontId="0" fillId="0" borderId="12" xfId="0" applyBorder="1"/>
    <xf numFmtId="0" fontId="10" fillId="0" borderId="40" xfId="0" applyFont="1" applyBorder="1"/>
    <xf numFmtId="0" fontId="0" fillId="0" borderId="40" xfId="0" applyBorder="1"/>
    <xf numFmtId="0" fontId="0" fillId="0" borderId="31" xfId="0" applyBorder="1"/>
    <xf numFmtId="0" fontId="0" fillId="0" borderId="41" xfId="0" applyBorder="1"/>
    <xf numFmtId="165" fontId="0" fillId="0" borderId="42" xfId="0" applyNumberFormat="1" applyBorder="1" applyAlignment="1">
      <alignment horizontal="center"/>
    </xf>
    <xf numFmtId="165" fontId="0" fillId="0" borderId="11" xfId="0" applyNumberFormat="1" applyBorder="1" applyAlignment="1">
      <alignment horizontal="center"/>
    </xf>
    <xf numFmtId="165" fontId="0" fillId="0" borderId="43" xfId="0" applyNumberFormat="1" applyBorder="1" applyAlignment="1">
      <alignment horizontal="center"/>
    </xf>
    <xf numFmtId="165" fontId="0" fillId="0" borderId="12" xfId="0" applyNumberFormat="1" applyBorder="1" applyAlignment="1">
      <alignment horizontal="center"/>
    </xf>
    <xf numFmtId="165" fontId="0" fillId="0" borderId="44" xfId="0" applyNumberFormat="1" applyBorder="1" applyAlignment="1">
      <alignment horizontal="center"/>
    </xf>
    <xf numFmtId="0" fontId="9" fillId="0" borderId="40" xfId="0" applyFont="1" applyBorder="1"/>
    <xf numFmtId="165" fontId="0" fillId="0" borderId="23" xfId="0" applyNumberFormat="1" applyBorder="1" applyAlignment="1">
      <alignment horizontal="center"/>
    </xf>
    <xf numFmtId="165" fontId="0" fillId="0" borderId="24" xfId="0" applyNumberFormat="1" applyBorder="1" applyAlignment="1">
      <alignment horizontal="center"/>
    </xf>
    <xf numFmtId="165" fontId="0" fillId="0" borderId="25" xfId="0" applyNumberFormat="1" applyBorder="1" applyAlignment="1">
      <alignment horizontal="center"/>
    </xf>
    <xf numFmtId="0" fontId="2" fillId="4" borderId="4" xfId="0" applyFont="1" applyFill="1" applyBorder="1"/>
    <xf numFmtId="0" fontId="3" fillId="0" borderId="9" xfId="0" applyFont="1" applyBorder="1"/>
    <xf numFmtId="0" fontId="0" fillId="0" borderId="9" xfId="0" applyBorder="1" applyAlignment="1">
      <alignment horizontal="center"/>
    </xf>
    <xf numFmtId="166" fontId="0" fillId="0" borderId="9" xfId="1" applyNumberFormat="1" applyFont="1" applyBorder="1"/>
    <xf numFmtId="167" fontId="0" fillId="0" borderId="9" xfId="1" applyNumberFormat="1" applyFont="1" applyBorder="1"/>
    <xf numFmtId="43" fontId="0" fillId="0" borderId="9" xfId="1" applyFont="1" applyBorder="1"/>
    <xf numFmtId="0" fontId="7" fillId="0" borderId="0" xfId="0" applyFont="1"/>
    <xf numFmtId="0" fontId="3" fillId="0" borderId="0" xfId="0" applyFont="1"/>
    <xf numFmtId="165" fontId="0" fillId="0" borderId="0" xfId="0" applyNumberFormat="1" applyAlignment="1">
      <alignment horizontal="center"/>
    </xf>
    <xf numFmtId="0" fontId="9" fillId="0" borderId="0" xfId="0" applyFont="1"/>
    <xf numFmtId="0" fontId="10" fillId="0" borderId="0" xfId="0" applyFont="1"/>
    <xf numFmtId="0" fontId="3" fillId="0" borderId="9" xfId="0" applyFont="1" applyBorder="1" applyAlignment="1">
      <alignment horizontal="center"/>
    </xf>
    <xf numFmtId="166" fontId="0" fillId="0" borderId="9" xfId="1" applyNumberFormat="1" applyFont="1" applyBorder="1" applyAlignment="1">
      <alignment horizontal="center"/>
    </xf>
    <xf numFmtId="167" fontId="0" fillId="0" borderId="9" xfId="1" applyNumberFormat="1" applyFont="1" applyBorder="1" applyAlignment="1">
      <alignment horizontal="center"/>
    </xf>
    <xf numFmtId="43" fontId="0" fillId="0" borderId="9" xfId="1" applyFont="1" applyBorder="1" applyAlignment="1">
      <alignment horizontal="center"/>
    </xf>
    <xf numFmtId="43" fontId="0" fillId="0" borderId="0" xfId="0" applyNumberFormat="1"/>
    <xf numFmtId="0" fontId="8" fillId="0" borderId="40" xfId="0" applyFont="1" applyBorder="1" applyAlignment="1">
      <alignment wrapText="1"/>
    </xf>
    <xf numFmtId="165" fontId="9" fillId="9" borderId="9" xfId="0" applyNumberFormat="1" applyFont="1" applyFill="1" applyBorder="1" applyAlignment="1">
      <alignment horizontal="center"/>
    </xf>
    <xf numFmtId="165" fontId="0" fillId="9" borderId="9" xfId="0" applyNumberFormat="1" applyFill="1" applyBorder="1" applyAlignment="1">
      <alignment horizontal="center"/>
    </xf>
    <xf numFmtId="0" fontId="14" fillId="8" borderId="0" xfId="0" applyFont="1" applyFill="1"/>
    <xf numFmtId="0" fontId="16" fillId="0" borderId="0" xfId="0" applyFont="1"/>
    <xf numFmtId="0" fontId="17" fillId="0" borderId="0" xfId="0" applyFont="1"/>
    <xf numFmtId="0" fontId="17" fillId="0" borderId="48" xfId="0" applyFont="1" applyBorder="1"/>
    <xf numFmtId="0" fontId="16" fillId="0" borderId="48" xfId="0" applyFont="1" applyBorder="1"/>
    <xf numFmtId="168" fontId="18" fillId="0" borderId="0" xfId="0" applyNumberFormat="1" applyFont="1" applyAlignment="1">
      <alignment vertical="top"/>
    </xf>
    <xf numFmtId="168" fontId="16" fillId="0" borderId="0" xfId="0" applyNumberFormat="1" applyFont="1" applyAlignment="1">
      <alignment vertical="top"/>
    </xf>
    <xf numFmtId="0" fontId="16" fillId="0" borderId="0" xfId="0" applyFont="1" applyAlignment="1">
      <alignment vertical="top" wrapText="1"/>
    </xf>
    <xf numFmtId="0" fontId="19" fillId="0" borderId="0" xfId="2" applyFont="1"/>
    <xf numFmtId="0" fontId="16" fillId="0" borderId="0" xfId="2" applyFont="1" applyAlignment="1">
      <alignment vertical="top" wrapText="1"/>
    </xf>
    <xf numFmtId="0" fontId="19" fillId="0" borderId="0" xfId="0" applyFont="1"/>
    <xf numFmtId="0" fontId="16" fillId="0" borderId="0" xfId="0" applyFont="1" applyAlignment="1">
      <alignment vertical="top"/>
    </xf>
    <xf numFmtId="0" fontId="17" fillId="0" borderId="0" xfId="0" applyFont="1" applyAlignment="1">
      <alignment vertical="top" wrapText="1"/>
    </xf>
    <xf numFmtId="0" fontId="16" fillId="0" borderId="16" xfId="0" applyFont="1" applyBorder="1"/>
    <xf numFmtId="0" fontId="16" fillId="0" borderId="0" xfId="2" applyFont="1" applyAlignment="1">
      <alignment horizontal="right" vertical="top"/>
    </xf>
    <xf numFmtId="0" fontId="16" fillId="0" borderId="0" xfId="2" applyFont="1" applyAlignment="1">
      <alignment wrapText="1"/>
    </xf>
    <xf numFmtId="0" fontId="17" fillId="0" borderId="0" xfId="2" applyFont="1" applyAlignment="1">
      <alignment horizontal="right" vertical="top"/>
    </xf>
    <xf numFmtId="0" fontId="16" fillId="0" borderId="0" xfId="0" applyFont="1" applyAlignment="1">
      <alignment horizontal="right" vertical="top"/>
    </xf>
    <xf numFmtId="0" fontId="16" fillId="0" borderId="0" xfId="0" applyFont="1" applyAlignment="1">
      <alignment wrapText="1"/>
    </xf>
    <xf numFmtId="0" fontId="16" fillId="0" borderId="0" xfId="0" applyFont="1" applyAlignment="1">
      <alignment horizontal="right"/>
    </xf>
    <xf numFmtId="0" fontId="20" fillId="0" borderId="0" xfId="0" applyFont="1"/>
    <xf numFmtId="0" fontId="14" fillId="10" borderId="0" xfId="0" applyFont="1" applyFill="1"/>
    <xf numFmtId="0" fontId="16" fillId="10" borderId="0" xfId="0" applyFont="1" applyFill="1"/>
    <xf numFmtId="0" fontId="17" fillId="10" borderId="0" xfId="0" applyFont="1" applyFill="1"/>
    <xf numFmtId="0" fontId="21" fillId="8" borderId="0" xfId="0" applyFont="1" applyFill="1"/>
    <xf numFmtId="0" fontId="15" fillId="10" borderId="0" xfId="0" applyFont="1" applyFill="1" applyAlignment="1">
      <alignment horizontal="right" vertical="center"/>
    </xf>
    <xf numFmtId="0" fontId="14" fillId="8" borderId="0" xfId="0" applyFont="1" applyFill="1" applyAlignment="1">
      <alignment horizontal="right" vertical="center"/>
    </xf>
    <xf numFmtId="0" fontId="22" fillId="0" borderId="0" xfId="0" applyFont="1"/>
    <xf numFmtId="0" fontId="0" fillId="9" borderId="0" xfId="0" applyFill="1"/>
    <xf numFmtId="0" fontId="24" fillId="0" borderId="0" xfId="0" applyFont="1"/>
    <xf numFmtId="0" fontId="25" fillId="0" borderId="0" xfId="0" applyFont="1"/>
    <xf numFmtId="0" fontId="26" fillId="0" borderId="0" xfId="0" applyFont="1"/>
    <xf numFmtId="0" fontId="27" fillId="0" borderId="0" xfId="0" applyFont="1"/>
    <xf numFmtId="0" fontId="24" fillId="0" borderId="0" xfId="0" applyFont="1" applyProtection="1">
      <protection locked="0"/>
    </xf>
    <xf numFmtId="0" fontId="0" fillId="0" borderId="0" xfId="0" applyProtection="1">
      <protection locked="0"/>
    </xf>
    <xf numFmtId="0" fontId="28" fillId="0" borderId="0" xfId="0" applyFont="1" applyAlignment="1">
      <alignment horizontal="right"/>
    </xf>
    <xf numFmtId="0" fontId="30" fillId="0" borderId="0" xfId="2" applyFont="1" applyAlignment="1">
      <alignment wrapText="1"/>
    </xf>
    <xf numFmtId="0" fontId="31" fillId="0" borderId="0" xfId="0" applyFont="1"/>
    <xf numFmtId="0" fontId="31" fillId="8" borderId="0" xfId="0" applyFont="1" applyFill="1"/>
    <xf numFmtId="0" fontId="31" fillId="10" borderId="0" xfId="0" applyFont="1" applyFill="1"/>
    <xf numFmtId="0" fontId="32" fillId="0" borderId="0" xfId="0" applyFont="1" applyAlignment="1">
      <alignment vertical="center"/>
    </xf>
    <xf numFmtId="0" fontId="33" fillId="10" borderId="0" xfId="0" applyFont="1" applyFill="1" applyAlignment="1">
      <alignment horizontal="right" vertical="center"/>
    </xf>
    <xf numFmtId="0" fontId="33" fillId="0" borderId="0" xfId="0" applyFont="1"/>
    <xf numFmtId="0" fontId="35" fillId="0" borderId="0" xfId="0" applyFont="1"/>
    <xf numFmtId="0" fontId="31" fillId="8" borderId="7" xfId="0" applyFont="1" applyFill="1" applyBorder="1"/>
    <xf numFmtId="0" fontId="31" fillId="8" borderId="8" xfId="0" applyFont="1" applyFill="1" applyBorder="1"/>
    <xf numFmtId="0" fontId="31" fillId="8" borderId="10" xfId="0" applyFont="1" applyFill="1" applyBorder="1"/>
    <xf numFmtId="0" fontId="36" fillId="0" borderId="0" xfId="0" applyFont="1"/>
    <xf numFmtId="0" fontId="37" fillId="8" borderId="8" xfId="0" applyFont="1" applyFill="1" applyBorder="1"/>
    <xf numFmtId="0" fontId="37" fillId="8" borderId="10" xfId="0" applyFont="1" applyFill="1" applyBorder="1"/>
    <xf numFmtId="0" fontId="37" fillId="8" borderId="0" xfId="0" applyFont="1" applyFill="1"/>
    <xf numFmtId="0" fontId="37" fillId="8" borderId="10" xfId="0" applyFont="1" applyFill="1" applyBorder="1" applyAlignment="1">
      <alignment horizontal="center" vertical="center" wrapText="1"/>
    </xf>
    <xf numFmtId="0" fontId="31" fillId="0" borderId="0" xfId="0" applyFont="1" applyAlignment="1">
      <alignment horizontal="right"/>
    </xf>
    <xf numFmtId="0" fontId="39" fillId="8" borderId="10" xfId="3" applyFont="1" applyFill="1" applyBorder="1"/>
    <xf numFmtId="0" fontId="37" fillId="8" borderId="0" xfId="0" applyFont="1" applyFill="1" applyAlignment="1">
      <alignment horizontal="center" vertical="center" wrapText="1"/>
    </xf>
    <xf numFmtId="0" fontId="31" fillId="12" borderId="0" xfId="0" applyFont="1" applyFill="1"/>
    <xf numFmtId="0" fontId="37" fillId="8" borderId="52" xfId="0" applyFont="1" applyFill="1" applyBorder="1"/>
    <xf numFmtId="0" fontId="31" fillId="9" borderId="0" xfId="0" applyFont="1" applyFill="1"/>
    <xf numFmtId="0" fontId="37" fillId="8" borderId="47" xfId="0" applyFont="1" applyFill="1" applyBorder="1"/>
    <xf numFmtId="0" fontId="37" fillId="8" borderId="7" xfId="0" applyFont="1" applyFill="1" applyBorder="1"/>
    <xf numFmtId="0" fontId="31" fillId="8" borderId="47" xfId="0" applyFont="1" applyFill="1" applyBorder="1"/>
    <xf numFmtId="0" fontId="31" fillId="0" borderId="33" xfId="0" applyFont="1" applyBorder="1"/>
    <xf numFmtId="0" fontId="31" fillId="3" borderId="4" xfId="0" applyFont="1" applyFill="1" applyBorder="1"/>
    <xf numFmtId="0" fontId="31" fillId="3" borderId="6" xfId="0" applyFont="1" applyFill="1" applyBorder="1"/>
    <xf numFmtId="0" fontId="31" fillId="3" borderId="8" xfId="0" applyFont="1" applyFill="1" applyBorder="1"/>
    <xf numFmtId="0" fontId="31" fillId="3" borderId="7" xfId="0" applyFont="1" applyFill="1" applyBorder="1"/>
    <xf numFmtId="0" fontId="43" fillId="8" borderId="0" xfId="0" applyFont="1" applyFill="1"/>
    <xf numFmtId="0" fontId="37" fillId="8" borderId="0" xfId="0" applyFont="1" applyFill="1" applyAlignment="1">
      <alignment horizontal="right"/>
    </xf>
    <xf numFmtId="3" fontId="37" fillId="2" borderId="9" xfId="0" applyNumberFormat="1" applyFont="1" applyFill="1" applyBorder="1" applyAlignment="1" applyProtection="1">
      <alignment horizontal="center"/>
      <protection locked="0"/>
    </xf>
    <xf numFmtId="0" fontId="31" fillId="13" borderId="33" xfId="0" applyFont="1" applyFill="1" applyBorder="1"/>
    <xf numFmtId="0" fontId="31" fillId="3" borderId="13" xfId="0" applyFont="1" applyFill="1" applyBorder="1"/>
    <xf numFmtId="0" fontId="31" fillId="3" borderId="15" xfId="0" applyFont="1" applyFill="1" applyBorder="1"/>
    <xf numFmtId="0" fontId="37" fillId="8" borderId="0" xfId="0" applyFont="1" applyFill="1" applyAlignment="1">
      <alignment horizontal="left" vertical="center" wrapText="1"/>
    </xf>
    <xf numFmtId="0" fontId="43" fillId="8" borderId="10" xfId="0" applyFont="1" applyFill="1" applyBorder="1"/>
    <xf numFmtId="0" fontId="37" fillId="8" borderId="10" xfId="0" applyFont="1" applyFill="1" applyBorder="1" applyAlignment="1">
      <alignment horizontal="right" vertical="center"/>
    </xf>
    <xf numFmtId="0" fontId="31" fillId="0" borderId="0" xfId="0" applyFont="1" applyAlignment="1">
      <alignment vertical="center"/>
    </xf>
    <xf numFmtId="164" fontId="37" fillId="0" borderId="0" xfId="0" applyNumberFormat="1" applyFont="1" applyAlignment="1">
      <alignment vertical="center"/>
    </xf>
    <xf numFmtId="0" fontId="31" fillId="0" borderId="0" xfId="0" applyFont="1" applyAlignment="1">
      <alignment vertical="center" wrapText="1"/>
    </xf>
    <xf numFmtId="0" fontId="37" fillId="8" borderId="10" xfId="0" applyFont="1" applyFill="1" applyBorder="1" applyAlignment="1">
      <alignment horizontal="right" vertical="center" wrapText="1"/>
    </xf>
    <xf numFmtId="0" fontId="31" fillId="0" borderId="0" xfId="0" applyFont="1" applyAlignment="1">
      <alignment wrapText="1"/>
    </xf>
    <xf numFmtId="0" fontId="37" fillId="0" borderId="17" xfId="0" applyFont="1" applyBorder="1" applyAlignment="1">
      <alignment vertical="center" wrapText="1"/>
    </xf>
    <xf numFmtId="0" fontId="37" fillId="0" borderId="45" xfId="0" applyFont="1" applyBorder="1" applyAlignment="1">
      <alignment vertical="center" wrapText="1"/>
    </xf>
    <xf numFmtId="0" fontId="45" fillId="0" borderId="18" xfId="0" applyFont="1" applyBorder="1" applyAlignment="1">
      <alignment vertical="center" wrapText="1"/>
    </xf>
    <xf numFmtId="0" fontId="45" fillId="0" borderId="14" xfId="0" applyFont="1" applyBorder="1" applyAlignment="1">
      <alignment vertical="center" wrapText="1"/>
    </xf>
    <xf numFmtId="0" fontId="37" fillId="0" borderId="0" xfId="0" applyFont="1" applyAlignment="1">
      <alignment vertical="center" wrapText="1"/>
    </xf>
    <xf numFmtId="0" fontId="31" fillId="8" borderId="0" xfId="0" applyFont="1" applyFill="1" applyAlignment="1">
      <alignment wrapText="1"/>
    </xf>
    <xf numFmtId="0" fontId="37" fillId="8" borderId="0" xfId="0" applyFont="1" applyFill="1" applyAlignment="1">
      <alignment horizontal="right" vertical="center" wrapText="1"/>
    </xf>
    <xf numFmtId="0" fontId="37" fillId="8" borderId="47" xfId="0" applyFont="1" applyFill="1" applyBorder="1" applyAlignment="1">
      <alignment horizontal="right" vertical="center" wrapText="1"/>
    </xf>
    <xf numFmtId="0" fontId="37" fillId="8" borderId="55" xfId="0" applyFont="1" applyFill="1" applyBorder="1"/>
    <xf numFmtId="0" fontId="37" fillId="8" borderId="16" xfId="0" applyFont="1" applyFill="1" applyBorder="1"/>
    <xf numFmtId="0" fontId="37" fillId="8" borderId="63" xfId="0" applyFont="1" applyFill="1" applyBorder="1"/>
    <xf numFmtId="0" fontId="37" fillId="8" borderId="51" xfId="0" applyFont="1" applyFill="1" applyBorder="1"/>
    <xf numFmtId="0" fontId="31" fillId="9" borderId="0" xfId="0" applyFont="1" applyFill="1" applyAlignment="1">
      <alignment wrapText="1"/>
    </xf>
    <xf numFmtId="0" fontId="45" fillId="12" borderId="18" xfId="0" applyFont="1" applyFill="1" applyBorder="1" applyAlignment="1">
      <alignment vertical="center" wrapText="1"/>
    </xf>
    <xf numFmtId="0" fontId="45" fillId="12" borderId="14" xfId="0" applyFont="1" applyFill="1" applyBorder="1" applyAlignment="1">
      <alignment vertical="center" wrapText="1"/>
    </xf>
    <xf numFmtId="0" fontId="32" fillId="0" borderId="0" xfId="0" applyFont="1"/>
    <xf numFmtId="0" fontId="31" fillId="0" borderId="9" xfId="0" applyFont="1" applyBorder="1" applyAlignment="1">
      <alignment wrapText="1"/>
    </xf>
    <xf numFmtId="0" fontId="31" fillId="0" borderId="9" xfId="0" applyFont="1" applyBorder="1"/>
    <xf numFmtId="0" fontId="31" fillId="0" borderId="23" xfId="0" applyFont="1" applyBorder="1"/>
    <xf numFmtId="0" fontId="31" fillId="0" borderId="24" xfId="0" applyFont="1" applyBorder="1"/>
    <xf numFmtId="164" fontId="37" fillId="8" borderId="0" xfId="0" applyNumberFormat="1" applyFont="1" applyFill="1" applyAlignment="1">
      <alignment vertical="center"/>
    </xf>
    <xf numFmtId="0" fontId="45" fillId="0" borderId="20" xfId="0" applyFont="1" applyBorder="1" applyAlignment="1">
      <alignment vertical="center" wrapText="1"/>
    </xf>
    <xf numFmtId="0" fontId="45" fillId="0" borderId="46" xfId="0" applyFont="1" applyBorder="1" applyAlignment="1">
      <alignment vertical="center" wrapText="1"/>
    </xf>
    <xf numFmtId="0" fontId="45" fillId="0" borderId="0" xfId="0" applyFont="1" applyAlignment="1">
      <alignment vertical="center" wrapText="1"/>
    </xf>
    <xf numFmtId="0" fontId="31" fillId="8" borderId="0" xfId="0" quotePrefix="1" applyFont="1" applyFill="1"/>
    <xf numFmtId="0" fontId="45" fillId="0" borderId="15" xfId="0" applyFont="1" applyBorder="1" applyAlignment="1">
      <alignment vertical="center" wrapText="1"/>
    </xf>
    <xf numFmtId="0" fontId="31" fillId="0" borderId="25" xfId="0" applyFont="1" applyBorder="1"/>
    <xf numFmtId="0" fontId="45" fillId="0" borderId="19" xfId="0" applyFont="1" applyBorder="1" applyAlignment="1">
      <alignment vertical="center" wrapText="1"/>
    </xf>
    <xf numFmtId="0" fontId="45" fillId="0" borderId="22" xfId="0" applyFont="1" applyBorder="1" applyAlignment="1">
      <alignment vertical="center" wrapText="1"/>
    </xf>
    <xf numFmtId="0" fontId="45" fillId="0" borderId="21" xfId="0" applyFont="1" applyBorder="1" applyAlignment="1">
      <alignment vertical="center" wrapText="1"/>
    </xf>
    <xf numFmtId="0" fontId="31" fillId="12" borderId="4" xfId="0" applyFont="1" applyFill="1" applyBorder="1"/>
    <xf numFmtId="0" fontId="31" fillId="12" borderId="5" xfId="0" applyFont="1" applyFill="1" applyBorder="1"/>
    <xf numFmtId="0" fontId="31" fillId="12" borderId="6" xfId="0" applyFont="1" applyFill="1" applyBorder="1"/>
    <xf numFmtId="0" fontId="31" fillId="0" borderId="1" xfId="0" applyFont="1" applyBorder="1"/>
    <xf numFmtId="0" fontId="31" fillId="0" borderId="7" xfId="0" applyFont="1" applyBorder="1"/>
    <xf numFmtId="0" fontId="31" fillId="0" borderId="36" xfId="0" applyFont="1" applyBorder="1"/>
    <xf numFmtId="0" fontId="31" fillId="0" borderId="8" xfId="0" applyFont="1" applyBorder="1"/>
    <xf numFmtId="0" fontId="31" fillId="0" borderId="66" xfId="0" applyFont="1" applyBorder="1"/>
    <xf numFmtId="0" fontId="31" fillId="0" borderId="67" xfId="0" applyFont="1" applyBorder="1"/>
    <xf numFmtId="165" fontId="31" fillId="0" borderId="0" xfId="0" applyNumberFormat="1" applyFont="1"/>
    <xf numFmtId="0" fontId="31" fillId="0" borderId="38" xfId="0" applyFont="1" applyBorder="1"/>
    <xf numFmtId="0" fontId="31" fillId="0" borderId="13" xfId="0" applyFont="1" applyBorder="1"/>
    <xf numFmtId="0" fontId="31" fillId="0" borderId="14" xfId="0" applyFont="1" applyBorder="1"/>
    <xf numFmtId="0" fontId="31" fillId="0" borderId="15" xfId="0" applyFont="1" applyBorder="1"/>
    <xf numFmtId="0" fontId="31" fillId="0" borderId="2" xfId="0" applyFont="1" applyBorder="1"/>
    <xf numFmtId="0" fontId="31" fillId="0" borderId="3" xfId="0" applyFont="1" applyBorder="1"/>
    <xf numFmtId="0" fontId="31" fillId="0" borderId="44" xfId="0" applyFont="1" applyBorder="1"/>
    <xf numFmtId="0" fontId="31" fillId="0" borderId="37" xfId="0" applyFont="1" applyBorder="1"/>
    <xf numFmtId="0" fontId="49" fillId="0" borderId="33" xfId="0" applyFont="1" applyBorder="1" applyAlignment="1">
      <alignment vertical="center"/>
    </xf>
    <xf numFmtId="0" fontId="50" fillId="0" borderId="3" xfId="0" applyFont="1" applyBorder="1" applyAlignment="1">
      <alignment horizontal="center" vertical="center"/>
    </xf>
    <xf numFmtId="0" fontId="49" fillId="0" borderId="33" xfId="0" applyFont="1" applyBorder="1" applyAlignment="1">
      <alignment horizontal="center" vertical="center"/>
    </xf>
    <xf numFmtId="0" fontId="52" fillId="0" borderId="31" xfId="0" applyFont="1" applyBorder="1" applyAlignment="1">
      <alignment vertical="center"/>
    </xf>
    <xf numFmtId="0" fontId="52" fillId="0" borderId="15" xfId="0" applyFont="1" applyBorder="1" applyAlignment="1">
      <alignment horizontal="center" vertical="center"/>
    </xf>
    <xf numFmtId="0" fontId="52" fillId="0" borderId="31" xfId="0" applyFont="1" applyBorder="1" applyAlignment="1">
      <alignment horizontal="center" vertical="center"/>
    </xf>
    <xf numFmtId="0" fontId="50" fillId="0" borderId="3" xfId="0" applyFont="1" applyBorder="1" applyAlignment="1">
      <alignment vertical="center" wrapText="1"/>
    </xf>
    <xf numFmtId="0" fontId="50" fillId="0" borderId="3" xfId="0" applyFont="1" applyBorder="1" applyAlignment="1">
      <alignment horizontal="justify" vertical="center" wrapText="1"/>
    </xf>
    <xf numFmtId="0" fontId="50" fillId="0" borderId="33" xfId="0" applyFont="1" applyBorder="1" applyAlignment="1">
      <alignment vertical="center" wrapText="1"/>
    </xf>
    <xf numFmtId="0" fontId="53" fillId="0" borderId="31" xfId="0" applyFont="1" applyBorder="1" applyAlignment="1">
      <alignment vertical="center" wrapText="1"/>
    </xf>
    <xf numFmtId="2" fontId="53" fillId="0" borderId="15" xfId="0" applyNumberFormat="1" applyFont="1" applyBorder="1" applyAlignment="1">
      <alignment vertical="center" wrapText="1"/>
    </xf>
    <xf numFmtId="0" fontId="53" fillId="0" borderId="15" xfId="0" applyFont="1" applyBorder="1" applyAlignment="1">
      <alignment vertical="center" wrapText="1"/>
    </xf>
    <xf numFmtId="165" fontId="53" fillId="0" borderId="15" xfId="0" applyNumberFormat="1" applyFont="1" applyBorder="1" applyAlignment="1">
      <alignment vertical="center" wrapText="1"/>
    </xf>
    <xf numFmtId="2" fontId="31" fillId="0" borderId="0" xfId="0" applyNumberFormat="1" applyFont="1"/>
    <xf numFmtId="0" fontId="56" fillId="0" borderId="0" xfId="0" applyFont="1"/>
    <xf numFmtId="0" fontId="38" fillId="8" borderId="49" xfId="0" applyFont="1" applyFill="1" applyBorder="1" applyAlignment="1">
      <alignment horizontal="left" wrapText="1"/>
    </xf>
    <xf numFmtId="0" fontId="38" fillId="8" borderId="48" xfId="0" applyFont="1" applyFill="1" applyBorder="1" applyAlignment="1">
      <alignment horizontal="left" wrapText="1"/>
    </xf>
    <xf numFmtId="0" fontId="38" fillId="8" borderId="50" xfId="0" applyFont="1" applyFill="1" applyBorder="1" applyAlignment="1">
      <alignment horizontal="left" wrapText="1"/>
    </xf>
    <xf numFmtId="0" fontId="46" fillId="8" borderId="8" xfId="0" applyFont="1" applyFill="1" applyBorder="1" applyAlignment="1">
      <alignment horizontal="left" vertical="top" wrapText="1"/>
    </xf>
    <xf numFmtId="0" fontId="46" fillId="8" borderId="0" xfId="0" applyFont="1" applyFill="1" applyAlignment="1">
      <alignment horizontal="left" vertical="top" wrapText="1"/>
    </xf>
    <xf numFmtId="0" fontId="46" fillId="8" borderId="7" xfId="0" applyFont="1" applyFill="1" applyBorder="1" applyAlignment="1">
      <alignment horizontal="left" vertical="top" wrapText="1"/>
    </xf>
    <xf numFmtId="0" fontId="48" fillId="8" borderId="4" xfId="0" applyFont="1" applyFill="1" applyBorder="1" applyAlignment="1">
      <alignment horizontal="left" vertical="center" wrapText="1"/>
    </xf>
    <xf numFmtId="0" fontId="48" fillId="8" borderId="5" xfId="0" applyFont="1" applyFill="1" applyBorder="1" applyAlignment="1">
      <alignment horizontal="left" vertical="center" wrapText="1"/>
    </xf>
    <xf numFmtId="0" fontId="48" fillId="8" borderId="6" xfId="0" applyFont="1" applyFill="1" applyBorder="1" applyAlignment="1">
      <alignment horizontal="left" vertical="center" wrapText="1"/>
    </xf>
    <xf numFmtId="49" fontId="47" fillId="8" borderId="8" xfId="0" applyNumberFormat="1" applyFont="1" applyFill="1" applyBorder="1" applyAlignment="1">
      <alignment horizontal="left" vertical="top" wrapText="1"/>
    </xf>
    <xf numFmtId="49" fontId="47" fillId="8" borderId="0" xfId="0" applyNumberFormat="1" applyFont="1" applyFill="1" applyBorder="1" applyAlignment="1">
      <alignment horizontal="left" vertical="top" wrapText="1"/>
    </xf>
    <xf numFmtId="49" fontId="47" fillId="8" borderId="7" xfId="0" applyNumberFormat="1" applyFont="1" applyFill="1" applyBorder="1" applyAlignment="1">
      <alignment horizontal="left" vertical="top" wrapText="1"/>
    </xf>
    <xf numFmtId="49" fontId="47" fillId="8" borderId="13" xfId="0" applyNumberFormat="1" applyFont="1" applyFill="1" applyBorder="1" applyAlignment="1">
      <alignment horizontal="center" vertical="top" wrapText="1"/>
    </xf>
    <xf numFmtId="49" fontId="47" fillId="8" borderId="14" xfId="0" applyNumberFormat="1" applyFont="1" applyFill="1" applyBorder="1" applyAlignment="1">
      <alignment horizontal="center" vertical="top" wrapText="1"/>
    </xf>
    <xf numFmtId="49" fontId="47" fillId="8" borderId="14" xfId="0" applyNumberFormat="1" applyFont="1" applyFill="1" applyBorder="1" applyAlignment="1">
      <alignment horizontal="left" vertical="top" wrapText="1"/>
    </xf>
    <xf numFmtId="49" fontId="47" fillId="8" borderId="15" xfId="0" applyNumberFormat="1" applyFont="1" applyFill="1" applyBorder="1" applyAlignment="1">
      <alignment horizontal="left" vertical="top" wrapText="1"/>
    </xf>
    <xf numFmtId="0" fontId="34" fillId="7" borderId="64" xfId="0" applyFont="1" applyFill="1" applyBorder="1" applyAlignment="1">
      <alignment horizontal="center" vertical="center"/>
    </xf>
    <xf numFmtId="0" fontId="34" fillId="7" borderId="48" xfId="0" applyFont="1" applyFill="1" applyBorder="1" applyAlignment="1">
      <alignment horizontal="center" vertical="center"/>
    </xf>
    <xf numFmtId="0" fontId="34" fillId="7" borderId="65" xfId="0" applyFont="1" applyFill="1" applyBorder="1" applyAlignment="1">
      <alignment horizontal="center" vertical="center"/>
    </xf>
    <xf numFmtId="0" fontId="37" fillId="8" borderId="0" xfId="0" applyFont="1" applyFill="1" applyBorder="1" applyAlignment="1">
      <alignment horizontal="center" vertical="center"/>
    </xf>
    <xf numFmtId="0" fontId="37" fillId="8" borderId="47" xfId="0" applyFont="1" applyFill="1" applyBorder="1" applyAlignment="1">
      <alignment horizontal="right" vertical="center" wrapText="1"/>
    </xf>
    <xf numFmtId="0" fontId="37" fillId="8" borderId="10" xfId="0" applyFont="1" applyFill="1" applyBorder="1" applyAlignment="1">
      <alignment horizontal="right" vertical="center" wrapText="1"/>
    </xf>
    <xf numFmtId="0" fontId="41" fillId="7" borderId="63" xfId="0" applyFont="1" applyFill="1" applyBorder="1" applyAlignment="1">
      <alignment horizontal="center" vertical="center"/>
    </xf>
    <xf numFmtId="0" fontId="41" fillId="7" borderId="16" xfId="0" applyFont="1" applyFill="1" applyBorder="1" applyAlignment="1">
      <alignment horizontal="center" vertical="center"/>
    </xf>
    <xf numFmtId="3" fontId="37" fillId="2" borderId="11" xfId="0" applyNumberFormat="1" applyFont="1" applyFill="1" applyBorder="1" applyAlignment="1" applyProtection="1">
      <alignment horizontal="center"/>
      <protection locked="0"/>
    </xf>
    <xf numFmtId="3" fontId="37" fillId="2" borderId="53" xfId="0" applyNumberFormat="1" applyFont="1" applyFill="1" applyBorder="1" applyAlignment="1" applyProtection="1">
      <alignment horizontal="center"/>
      <protection locked="0"/>
    </xf>
    <xf numFmtId="0" fontId="37" fillId="8" borderId="16" xfId="0" applyFont="1" applyFill="1" applyBorder="1" applyAlignment="1">
      <alignment horizontal="center" vertical="center"/>
    </xf>
    <xf numFmtId="0" fontId="37" fillId="2" borderId="42" xfId="0" applyFont="1" applyFill="1" applyBorder="1" applyAlignment="1" applyProtection="1">
      <alignment horizontal="center" vertical="center"/>
      <protection locked="0"/>
    </xf>
    <xf numFmtId="0" fontId="37" fillId="2" borderId="44" xfId="0" applyFont="1" applyFill="1" applyBorder="1" applyAlignment="1" applyProtection="1">
      <alignment horizontal="center" vertical="center"/>
      <protection locked="0"/>
    </xf>
    <xf numFmtId="0" fontId="41" fillId="7" borderId="52" xfId="0" applyFont="1" applyFill="1" applyBorder="1" applyAlignment="1">
      <alignment horizontal="center" vertical="center"/>
    </xf>
    <xf numFmtId="0" fontId="37" fillId="2" borderId="9" xfId="0" applyFont="1" applyFill="1" applyBorder="1" applyAlignment="1" applyProtection="1">
      <alignment horizontal="center" vertical="center"/>
      <protection locked="0"/>
    </xf>
    <xf numFmtId="0" fontId="37" fillId="8" borderId="0" xfId="0" applyFont="1" applyFill="1" applyBorder="1" applyAlignment="1">
      <alignment horizontal="center" vertical="center" wrapText="1"/>
    </xf>
    <xf numFmtId="0" fontId="37" fillId="2" borderId="64" xfId="0" applyFont="1" applyFill="1" applyBorder="1" applyAlignment="1" applyProtection="1">
      <alignment horizontal="center" vertical="center"/>
      <protection locked="0"/>
    </xf>
    <xf numFmtId="0" fontId="37" fillId="2" borderId="65" xfId="0" applyFont="1" applyFill="1" applyBorder="1" applyAlignment="1" applyProtection="1">
      <alignment horizontal="center" vertical="center"/>
      <protection locked="0"/>
    </xf>
    <xf numFmtId="0" fontId="37" fillId="2" borderId="63" xfId="0" applyFont="1" applyFill="1" applyBorder="1" applyAlignment="1" applyProtection="1">
      <alignment horizontal="center" vertical="center"/>
      <protection locked="0"/>
    </xf>
    <xf numFmtId="0" fontId="37" fillId="2" borderId="52" xfId="0" applyFont="1" applyFill="1" applyBorder="1" applyAlignment="1" applyProtection="1">
      <alignment horizontal="center" vertical="center"/>
      <protection locked="0"/>
    </xf>
    <xf numFmtId="0" fontId="37" fillId="8" borderId="10" xfId="0" applyFont="1" applyFill="1" applyBorder="1" applyAlignment="1">
      <alignment horizontal="center" vertical="center" wrapText="1"/>
    </xf>
    <xf numFmtId="0" fontId="23" fillId="8" borderId="57" xfId="0" applyFont="1" applyFill="1" applyBorder="1" applyAlignment="1">
      <alignment horizontal="center" vertical="center"/>
    </xf>
    <xf numFmtId="0" fontId="23" fillId="8" borderId="58" xfId="0" applyFont="1" applyFill="1" applyBorder="1" applyAlignment="1">
      <alignment horizontal="center" vertical="center"/>
    </xf>
    <xf numFmtId="0" fontId="34" fillId="7" borderId="59" xfId="0" applyFont="1" applyFill="1" applyBorder="1" applyAlignment="1">
      <alignment horizontal="center" vertical="center"/>
    </xf>
    <xf numFmtId="0" fontId="34" fillId="7" borderId="60" xfId="0" applyFont="1" applyFill="1" applyBorder="1" applyAlignment="1">
      <alignment horizontal="center" vertical="center"/>
    </xf>
    <xf numFmtId="0" fontId="34" fillId="7" borderId="39" xfId="0" applyFont="1" applyFill="1" applyBorder="1" applyAlignment="1">
      <alignment horizontal="center" vertical="center"/>
    </xf>
    <xf numFmtId="0" fontId="37" fillId="8" borderId="0" xfId="0" applyFont="1" applyFill="1" applyAlignment="1">
      <alignment horizontal="center"/>
    </xf>
    <xf numFmtId="164" fontId="38" fillId="11" borderId="9" xfId="0" applyNumberFormat="1" applyFont="1" applyFill="1" applyBorder="1" applyAlignment="1">
      <alignment horizontal="center" vertical="center"/>
    </xf>
    <xf numFmtId="0" fontId="34" fillId="7" borderId="61" xfId="0" applyFont="1" applyFill="1" applyBorder="1" applyAlignment="1">
      <alignment horizontal="center" vertical="center"/>
    </xf>
    <xf numFmtId="0" fontId="34" fillId="7" borderId="62" xfId="0" applyFont="1" applyFill="1" applyBorder="1" applyAlignment="1">
      <alignment horizontal="center" vertical="center"/>
    </xf>
    <xf numFmtId="0" fontId="37" fillId="2" borderId="9" xfId="0" applyFont="1" applyFill="1" applyBorder="1" applyAlignment="1" applyProtection="1">
      <alignment horizontal="center" vertical="center" wrapText="1"/>
      <protection locked="0"/>
    </xf>
    <xf numFmtId="164" fontId="37" fillId="3" borderId="42" xfId="0" applyNumberFormat="1" applyFont="1" applyFill="1" applyBorder="1" applyAlignment="1">
      <alignment horizontal="center" vertical="center"/>
    </xf>
    <xf numFmtId="164" fontId="37" fillId="3" borderId="44" xfId="0" applyNumberFormat="1" applyFont="1" applyFill="1" applyBorder="1" applyAlignment="1">
      <alignment horizontal="center" vertical="center"/>
    </xf>
    <xf numFmtId="0" fontId="37" fillId="8" borderId="10" xfId="0" applyFont="1" applyFill="1" applyBorder="1" applyAlignment="1">
      <alignment horizontal="center"/>
    </xf>
    <xf numFmtId="0" fontId="37" fillId="2" borderId="11" xfId="0" applyFont="1" applyFill="1" applyBorder="1" applyAlignment="1" applyProtection="1">
      <alignment horizontal="center"/>
      <protection locked="0"/>
    </xf>
    <xf numFmtId="0" fontId="37" fillId="2" borderId="12" xfId="0" applyFont="1" applyFill="1" applyBorder="1" applyAlignment="1" applyProtection="1">
      <alignment horizontal="center"/>
      <protection locked="0"/>
    </xf>
    <xf numFmtId="0" fontId="37" fillId="2" borderId="68" xfId="0" applyFont="1" applyFill="1" applyBorder="1" applyAlignment="1" applyProtection="1">
      <alignment horizontal="center" vertical="center"/>
      <protection locked="0"/>
    </xf>
    <xf numFmtId="0" fontId="37" fillId="2" borderId="64" xfId="0" applyFont="1" applyFill="1" applyBorder="1" applyAlignment="1" applyProtection="1">
      <alignment horizontal="center" vertical="center" wrapText="1"/>
      <protection locked="0"/>
    </xf>
    <xf numFmtId="0" fontId="37" fillId="2" borderId="65" xfId="0" applyFont="1" applyFill="1" applyBorder="1" applyAlignment="1" applyProtection="1">
      <alignment horizontal="center" vertical="center" wrapText="1"/>
      <protection locked="0"/>
    </xf>
    <xf numFmtId="0" fontId="37" fillId="2" borderId="47" xfId="0" applyFont="1" applyFill="1" applyBorder="1" applyAlignment="1" applyProtection="1">
      <alignment horizontal="center" vertical="center" wrapText="1"/>
      <protection locked="0"/>
    </xf>
    <xf numFmtId="0" fontId="37" fillId="2" borderId="10" xfId="0" applyFont="1" applyFill="1" applyBorder="1" applyAlignment="1" applyProtection="1">
      <alignment horizontal="center" vertical="center" wrapText="1"/>
      <protection locked="0"/>
    </xf>
    <xf numFmtId="0" fontId="37" fillId="2" borderId="63" xfId="0" applyFont="1" applyFill="1" applyBorder="1" applyAlignment="1" applyProtection="1">
      <alignment horizontal="center" vertical="center" wrapText="1"/>
      <protection locked="0"/>
    </xf>
    <xf numFmtId="0" fontId="37" fillId="2" borderId="52" xfId="0" applyFont="1" applyFill="1" applyBorder="1" applyAlignment="1" applyProtection="1">
      <alignment horizontal="center" vertical="center" wrapText="1"/>
      <protection locked="0"/>
    </xf>
    <xf numFmtId="0" fontId="37" fillId="8" borderId="0" xfId="0" applyFont="1" applyFill="1" applyAlignment="1">
      <alignment horizontal="center" vertical="center" wrapText="1"/>
    </xf>
    <xf numFmtId="0" fontId="37" fillId="8" borderId="47" xfId="0" applyFont="1" applyFill="1" applyBorder="1" applyAlignment="1">
      <alignment horizontal="center" vertical="center" wrapText="1"/>
    </xf>
    <xf numFmtId="0" fontId="41" fillId="7" borderId="56" xfId="0" applyFont="1" applyFill="1" applyBorder="1" applyAlignment="1">
      <alignment horizontal="center" vertical="center"/>
    </xf>
    <xf numFmtId="0" fontId="41" fillId="7" borderId="53" xfId="0" applyFont="1" applyFill="1" applyBorder="1" applyAlignment="1">
      <alignment horizontal="center" vertical="center"/>
    </xf>
    <xf numFmtId="0" fontId="41" fillId="7" borderId="12" xfId="0" applyFont="1" applyFill="1" applyBorder="1" applyAlignment="1">
      <alignment horizontal="center" vertical="center"/>
    </xf>
    <xf numFmtId="0" fontId="41" fillId="7" borderId="11" xfId="0" applyFont="1" applyFill="1" applyBorder="1" applyAlignment="1">
      <alignment horizontal="center" vertical="center"/>
    </xf>
    <xf numFmtId="0" fontId="41" fillId="7" borderId="54" xfId="0" applyFont="1" applyFill="1" applyBorder="1" applyAlignment="1">
      <alignment horizontal="center" vertical="center"/>
    </xf>
  </cellXfs>
  <cellStyles count="4">
    <cellStyle name="Comma" xfId="1" builtinId="3"/>
    <cellStyle name="Hyperlink" xfId="3" builtinId="8"/>
    <cellStyle name="Normal" xfId="0" builtinId="0"/>
    <cellStyle name="Normal 2" xfId="2" xr:uid="{00000000-0005-0000-0000-000002000000}"/>
  </cellStyles>
  <dxfs count="14">
    <dxf>
      <font>
        <color rgb="FFC8CBCF"/>
      </font>
      <fill>
        <patternFill>
          <bgColor rgb="FFC8CBCF"/>
        </patternFill>
      </fill>
      <border>
        <left style="thin">
          <color auto="1"/>
        </left>
        <right style="thin">
          <color rgb="FFC8CBCF"/>
        </right>
        <top style="thin">
          <color rgb="FFC8CBCF"/>
        </top>
        <bottom style="thin">
          <color rgb="FFC8CBCF"/>
        </bottom>
        <vertical/>
        <horizontal/>
      </border>
    </dxf>
    <dxf>
      <font>
        <color rgb="FFC8CBCF"/>
      </font>
      <fill>
        <patternFill>
          <bgColor rgb="FFC8CBCF"/>
        </patternFill>
      </fill>
      <border>
        <right style="thin">
          <color rgb="FFC8CBCF"/>
        </right>
        <top style="thin">
          <color rgb="FFC8CBCF"/>
        </top>
        <bottom style="thin">
          <color auto="1"/>
        </bottom>
        <vertical/>
        <horizontal/>
      </border>
    </dxf>
    <dxf>
      <font>
        <color theme="0"/>
      </font>
      <fill>
        <patternFill>
          <bgColor rgb="FF008000"/>
        </patternFill>
      </fill>
      <border>
        <right style="thin">
          <color auto="1"/>
        </right>
        <top style="thin">
          <color auto="1"/>
        </top>
        <bottom style="thin">
          <color auto="1"/>
        </bottom>
      </border>
    </dxf>
    <dxf>
      <font>
        <color theme="0"/>
      </font>
      <fill>
        <patternFill>
          <bgColor rgb="FF9E2A2B"/>
        </patternFill>
      </fill>
      <border>
        <right style="thin">
          <color auto="1"/>
        </right>
        <top style="thin">
          <color auto="1"/>
        </top>
        <bottom style="thin">
          <color auto="1"/>
        </bottom>
      </border>
    </dxf>
    <dxf>
      <font>
        <color rgb="FFC8CBCF"/>
      </font>
      <fill>
        <patternFill>
          <bgColor rgb="FFC8CBCF"/>
        </patternFill>
      </fill>
      <border>
        <right/>
        <top/>
        <bottom/>
        <vertical/>
        <horizontal/>
      </border>
    </dxf>
    <dxf>
      <font>
        <color rgb="FFC8CBCF"/>
      </font>
      <fill>
        <patternFill>
          <bgColor rgb="FFC8CBCF"/>
        </patternFill>
      </fill>
      <border>
        <right style="thin">
          <color rgb="FFC8CBCF"/>
        </right>
        <top style="thin">
          <color auto="1"/>
        </top>
        <bottom style="thin">
          <color rgb="FFC8CBCF"/>
        </bottom>
        <vertical/>
        <horizontal/>
      </border>
    </dxf>
    <dxf>
      <font>
        <color rgb="FFC8CBCF"/>
      </font>
      <fill>
        <patternFill>
          <bgColor rgb="FFC8CBCF"/>
        </patternFill>
      </fill>
      <border>
        <left style="thin">
          <color rgb="FFC8CBCF"/>
        </left>
        <right style="thin">
          <color rgb="FFC8CBCF"/>
        </right>
        <top style="thin">
          <color rgb="FFC8CBCF"/>
        </top>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0"/>
      </font>
      <fill>
        <patternFill>
          <bgColor rgb="FF9E2A2B"/>
        </patternFill>
      </fill>
    </dxf>
    <dxf>
      <font>
        <b/>
        <i val="0"/>
        <color theme="0"/>
      </font>
      <fill>
        <patternFill>
          <bgColor rgb="FF008000"/>
        </patternFill>
      </fill>
    </dxf>
    <dxf>
      <font>
        <color theme="0"/>
      </font>
      <fill>
        <patternFill>
          <bgColor rgb="FF9E2A2B"/>
        </patternFill>
      </fill>
    </dxf>
  </dxfs>
  <tableStyles count="0" defaultTableStyle="TableStyleMedium2" defaultPivotStyle="PivotStyleLight16"/>
  <colors>
    <mruColors>
      <color rgb="FF9E2A2B"/>
      <color rgb="FFCAE6F6"/>
      <color rgb="FFC8CBCF"/>
      <color rgb="FFD8BABB"/>
      <color rgb="FF008000"/>
      <color rgb="FF006600"/>
      <color rgb="FF002E5D"/>
      <color rgb="FFFFFFCC"/>
      <color rgb="FFFCE4D6"/>
      <color rgb="FF485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elp!A1"/><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Calculator!B26"/><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hyperlink" Target="#Calculator!B26"/><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hyperlink" Target="#Calculator!B26"/></Relationships>
</file>

<file path=xl/drawings/drawing1.xml><?xml version="1.0" encoding="utf-8"?>
<xdr:wsDr xmlns:xdr="http://schemas.openxmlformats.org/drawingml/2006/spreadsheetDrawing" xmlns:a="http://schemas.openxmlformats.org/drawingml/2006/main">
  <xdr:twoCellAnchor>
    <xdr:from>
      <xdr:col>2</xdr:col>
      <xdr:colOff>5521</xdr:colOff>
      <xdr:row>0</xdr:row>
      <xdr:rowOff>513718</xdr:rowOff>
    </xdr:from>
    <xdr:to>
      <xdr:col>11</xdr:col>
      <xdr:colOff>679174</xdr:colOff>
      <xdr:row>0</xdr:row>
      <xdr:rowOff>1452777</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629478" y="513718"/>
          <a:ext cx="8083826" cy="939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75000"/>
            </a:lnSpc>
          </a:pPr>
          <a:r>
            <a:rPr lang="en-US" sz="3600">
              <a:solidFill>
                <a:schemeClr val="bg1"/>
              </a:solidFill>
              <a:latin typeface="Arial" panose="020B0604020202020204" pitchFamily="34" charset="0"/>
              <a:ea typeface="Inter" panose="020B0502030000000004" pitchFamily="34" charset="0"/>
              <a:cs typeface="Arial" panose="020B0604020202020204" pitchFamily="34" charset="0"/>
            </a:rPr>
            <a:t>Whole-of-home</a:t>
          </a:r>
        </a:p>
      </xdr:txBody>
    </xdr:sp>
    <xdr:clientData/>
  </xdr:twoCellAnchor>
  <xdr:twoCellAnchor>
    <xdr:from>
      <xdr:col>10</xdr:col>
      <xdr:colOff>533031</xdr:colOff>
      <xdr:row>0</xdr:row>
      <xdr:rowOff>1115903</xdr:rowOff>
    </xdr:from>
    <xdr:to>
      <xdr:col>11</xdr:col>
      <xdr:colOff>162285</xdr:colOff>
      <xdr:row>0</xdr:row>
      <xdr:rowOff>1580143</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9324895" y="1115903"/>
          <a:ext cx="899254" cy="464240"/>
          <a:chOff x="8183770" y="1320800"/>
          <a:chExt cx="1321254" cy="678694"/>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3770" y="1333500"/>
            <a:ext cx="692978" cy="665994"/>
          </a:xfrm>
          <a:prstGeom prst="rect">
            <a:avLst/>
          </a:prstGeom>
        </xdr:spPr>
      </xdr:pic>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837820" y="1320800"/>
            <a:ext cx="667204" cy="663161"/>
          </a:xfrm>
          <a:prstGeom prst="rect">
            <a:avLst/>
          </a:prstGeom>
        </xdr:spPr>
      </xdr:pic>
    </xdr:grpSp>
    <xdr:clientData/>
  </xdr:twoCellAnchor>
  <xdr:twoCellAnchor editAs="oneCell">
    <xdr:from>
      <xdr:col>9</xdr:col>
      <xdr:colOff>1299354</xdr:colOff>
      <xdr:row>0</xdr:row>
      <xdr:rowOff>9525</xdr:rowOff>
    </xdr:from>
    <xdr:to>
      <xdr:col>12</xdr:col>
      <xdr:colOff>9787</xdr:colOff>
      <xdr:row>0</xdr:row>
      <xdr:rowOff>837525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089"/>
        <a:stretch/>
      </xdr:blipFill>
      <xdr:spPr>
        <a:xfrm>
          <a:off x="7832066" y="9525"/>
          <a:ext cx="1774608" cy="828000"/>
        </a:xfrm>
        <a:prstGeom prst="rect">
          <a:avLst/>
        </a:prstGeom>
      </xdr:spPr>
    </xdr:pic>
    <xdr:clientData/>
  </xdr:twoCellAnchor>
  <xdr:twoCellAnchor editAs="oneCell">
    <xdr:from>
      <xdr:col>2</xdr:col>
      <xdr:colOff>9525</xdr:colOff>
      <xdr:row>0</xdr:row>
      <xdr:rowOff>0</xdr:rowOff>
    </xdr:from>
    <xdr:to>
      <xdr:col>3</xdr:col>
      <xdr:colOff>304868</xdr:colOff>
      <xdr:row>0</xdr:row>
      <xdr:rowOff>828000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8650" y="0"/>
          <a:ext cx="596968" cy="828000"/>
        </a:xfrm>
        <a:prstGeom prst="rect">
          <a:avLst/>
        </a:prstGeom>
      </xdr:spPr>
    </xdr:pic>
    <xdr:clientData/>
  </xdr:twoCellAnchor>
  <xdr:twoCellAnchor>
    <xdr:from>
      <xdr:col>2</xdr:col>
      <xdr:colOff>164441</xdr:colOff>
      <xdr:row>35</xdr:row>
      <xdr:rowOff>54454</xdr:rowOff>
    </xdr:from>
    <xdr:to>
      <xdr:col>3</xdr:col>
      <xdr:colOff>811164</xdr:colOff>
      <xdr:row>35</xdr:row>
      <xdr:rowOff>409015</xdr:rowOff>
    </xdr:to>
    <xdr:pic>
      <xdr:nvPicPr>
        <xdr:cNvPr id="12" name="Picture 11">
          <a:extLst>
            <a:ext uri="{FF2B5EF4-FFF2-40B4-BE49-F238E27FC236}">
              <a16:creationId xmlns:a16="http://schemas.microsoft.com/office/drawing/2014/main" id="{00000000-0008-0000-0000-00000C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3566" y="12016267"/>
          <a:ext cx="948348" cy="354561"/>
        </a:xfrm>
        <a:prstGeom prst="rect">
          <a:avLst/>
        </a:prstGeom>
      </xdr:spPr>
    </xdr:pic>
    <xdr:clientData/>
  </xdr:twoCellAnchor>
  <xdr:twoCellAnchor>
    <xdr:from>
      <xdr:col>2</xdr:col>
      <xdr:colOff>76200</xdr:colOff>
      <xdr:row>1</xdr:row>
      <xdr:rowOff>0</xdr:rowOff>
    </xdr:from>
    <xdr:to>
      <xdr:col>4</xdr:col>
      <xdr:colOff>372076</xdr:colOff>
      <xdr:row>1</xdr:row>
      <xdr:rowOff>301267</xdr:rowOff>
    </xdr:to>
    <xdr:sp macro="" textlink="" fLocksText="0">
      <xdr:nvSpPr>
        <xdr:cNvPr id="13" name="AutoShape 485" descr="help">
          <a:hlinkClick xmlns:r="http://schemas.openxmlformats.org/officeDocument/2006/relationships" r:id="rId6"/>
          <a:extLst>
            <a:ext uri="{FF2B5EF4-FFF2-40B4-BE49-F238E27FC236}">
              <a16:creationId xmlns:a16="http://schemas.microsoft.com/office/drawing/2014/main" id="{00000000-0008-0000-0000-00000D000000}"/>
            </a:ext>
          </a:extLst>
        </xdr:cNvPr>
        <xdr:cNvSpPr>
          <a:spLocks noChangeArrowheads="1"/>
        </xdr:cNvSpPr>
      </xdr:nvSpPr>
      <xdr:spPr bwMode="auto">
        <a:xfrm>
          <a:off x="692150" y="1638300"/>
          <a:ext cx="1699226" cy="301267"/>
        </a:xfrm>
        <a:prstGeom prst="rect">
          <a:avLst/>
        </a:prstGeom>
        <a:solidFill>
          <a:schemeClr val="bg1">
            <a:lumMod val="95000"/>
          </a:schemeClr>
        </a:solidFill>
        <a:ln w="19050" algn="ctr">
          <a:noFill/>
          <a:round/>
          <a:headEnd/>
          <a:tailEnd/>
        </a:ln>
        <a:effectLst>
          <a:innerShdw dist="25400" dir="2700000">
            <a:prstClr val="black">
              <a:alpha val="50000"/>
            </a:prstClr>
          </a:innerShdw>
        </a:effectLst>
      </xdr:spPr>
      <xdr:txBody>
        <a:bodyPr vertOverflow="clip" wrap="square" lIns="27432" tIns="22860" rIns="27432" bIns="22860" anchor="ctr" upright="1"/>
        <a:lstStyle/>
        <a:p>
          <a:pPr algn="ctr" rtl="0">
            <a:defRPr sz="1000"/>
          </a:pPr>
          <a:r>
            <a:rPr lang="en-AU" sz="1200" b="1" i="0" u="none" strike="noStrike" baseline="0">
              <a:solidFill>
                <a:schemeClr val="tx1"/>
              </a:solidFill>
              <a:latin typeface="Arial" panose="020B0604020202020204" pitchFamily="34" charset="0"/>
              <a:ea typeface="Inter" panose="020B0502030000000004" pitchFamily="34" charset="0"/>
              <a:cs typeface="Arial" panose="020B0604020202020204" pitchFamily="34" charset="0"/>
            </a:rPr>
            <a:t>Help</a:t>
          </a:r>
        </a:p>
      </xdr:txBody>
    </xdr:sp>
    <xdr:clientData fLocksWithSheet="0" fPrintsWithSheet="0"/>
  </xdr:twoCellAnchor>
  <xdr:twoCellAnchor>
    <xdr:from>
      <xdr:col>23</xdr:col>
      <xdr:colOff>104775</xdr:colOff>
      <xdr:row>8</xdr:row>
      <xdr:rowOff>209550</xdr:rowOff>
    </xdr:from>
    <xdr:to>
      <xdr:col>23</xdr:col>
      <xdr:colOff>523875</xdr:colOff>
      <xdr:row>9</xdr:row>
      <xdr:rowOff>228600</xdr:rowOff>
    </xdr:to>
    <xdr:cxnSp macro="">
      <xdr:nvCxnSpPr>
        <xdr:cNvPr id="4" name="Straight Arrow Connector 3">
          <a:extLst>
            <a:ext uri="{FF2B5EF4-FFF2-40B4-BE49-F238E27FC236}">
              <a16:creationId xmlns:a16="http://schemas.microsoft.com/office/drawing/2014/main" id="{8F7FC0C8-075A-1BB2-9701-1FA7DDD35F10}"/>
            </a:ext>
          </a:extLst>
        </xdr:cNvPr>
        <xdr:cNvCxnSpPr/>
      </xdr:nvCxnSpPr>
      <xdr:spPr>
        <a:xfrm flipH="1">
          <a:off x="19497675" y="4191000"/>
          <a:ext cx="41910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552450</xdr:colOff>
      <xdr:row>23</xdr:row>
      <xdr:rowOff>38100</xdr:rowOff>
    </xdr:from>
    <xdr:to>
      <xdr:col>25</xdr:col>
      <xdr:colOff>95250</xdr:colOff>
      <xdr:row>28</xdr:row>
      <xdr:rowOff>142875</xdr:rowOff>
    </xdr:to>
    <xdr:cxnSp macro="">
      <xdr:nvCxnSpPr>
        <xdr:cNvPr id="6" name="Straight Arrow Connector 5">
          <a:extLst>
            <a:ext uri="{FF2B5EF4-FFF2-40B4-BE49-F238E27FC236}">
              <a16:creationId xmlns:a16="http://schemas.microsoft.com/office/drawing/2014/main" id="{856F9B2A-14C2-4278-DE1F-791B47B03C98}"/>
            </a:ext>
          </a:extLst>
        </xdr:cNvPr>
        <xdr:cNvCxnSpPr/>
      </xdr:nvCxnSpPr>
      <xdr:spPr>
        <a:xfrm flipH="1">
          <a:off x="20583525" y="7858125"/>
          <a:ext cx="1504950" cy="1076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714375</xdr:colOff>
      <xdr:row>15</xdr:row>
      <xdr:rowOff>104775</xdr:rowOff>
    </xdr:from>
    <xdr:to>
      <xdr:col>7</xdr:col>
      <xdr:colOff>142875</xdr:colOff>
      <xdr:row>16</xdr:row>
      <xdr:rowOff>57150</xdr:rowOff>
    </xdr:to>
    <xdr:sp macro="" textlink="">
      <xdr:nvSpPr>
        <xdr:cNvPr id="16" name="Arrow: Down 15">
          <a:extLst>
            <a:ext uri="{FF2B5EF4-FFF2-40B4-BE49-F238E27FC236}">
              <a16:creationId xmlns:a16="http://schemas.microsoft.com/office/drawing/2014/main" id="{D7850EE1-BCAA-E2AB-B3FD-9C1D935D1552}"/>
            </a:ext>
          </a:extLst>
        </xdr:cNvPr>
        <xdr:cNvSpPr/>
      </xdr:nvSpPr>
      <xdr:spPr>
        <a:xfrm>
          <a:off x="4429125" y="5800725"/>
          <a:ext cx="390525"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atin typeface="Arial" panose="020B0604020202020204" pitchFamily="34" charset="0"/>
            <a:cs typeface="Arial" panose="020B0604020202020204" pitchFamily="34" charset="0"/>
          </a:endParaRPr>
        </a:p>
      </xdr:txBody>
    </xdr:sp>
    <xdr:clientData/>
  </xdr:twoCellAnchor>
  <xdr:twoCellAnchor>
    <xdr:from>
      <xdr:col>15</xdr:col>
      <xdr:colOff>304800</xdr:colOff>
      <xdr:row>64</xdr:row>
      <xdr:rowOff>19049</xdr:rowOff>
    </xdr:from>
    <xdr:to>
      <xdr:col>15</xdr:col>
      <xdr:colOff>609600</xdr:colOff>
      <xdr:row>64</xdr:row>
      <xdr:rowOff>123824</xdr:rowOff>
    </xdr:to>
    <xdr:sp macro="" textlink="">
      <xdr:nvSpPr>
        <xdr:cNvPr id="17" name="Arrow: Down 16">
          <a:extLst>
            <a:ext uri="{FF2B5EF4-FFF2-40B4-BE49-F238E27FC236}">
              <a16:creationId xmlns:a16="http://schemas.microsoft.com/office/drawing/2014/main" id="{A6DBD03C-C008-4BF1-0C87-312F776441C7}"/>
            </a:ext>
          </a:extLst>
        </xdr:cNvPr>
        <xdr:cNvSpPr/>
      </xdr:nvSpPr>
      <xdr:spPr>
        <a:xfrm>
          <a:off x="12411075" y="17735549"/>
          <a:ext cx="304800" cy="104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5522</xdr:colOff>
      <xdr:row>0</xdr:row>
      <xdr:rowOff>336550</xdr:rowOff>
    </xdr:from>
    <xdr:to>
      <xdr:col>5</xdr:col>
      <xdr:colOff>5522</xdr:colOff>
      <xdr:row>1</xdr:row>
      <xdr:rowOff>209550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96022" y="336550"/>
          <a:ext cx="10375900" cy="139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75000"/>
            </a:lnSpc>
          </a:pPr>
          <a:r>
            <a:rPr lang="en-US" sz="3600">
              <a:solidFill>
                <a:schemeClr val="bg1"/>
              </a:solidFill>
              <a:latin typeface="Inter" panose="020B0502030000000004" pitchFamily="34" charset="0"/>
              <a:ea typeface="Inter" panose="020B0502030000000004" pitchFamily="34" charset="0"/>
              <a:cs typeface="Arial" panose="020B0604020202020204" pitchFamily="34" charset="0"/>
            </a:rPr>
            <a:t>Whole-of-home</a:t>
          </a:r>
        </a:p>
        <a:p>
          <a:pPr algn="ctr">
            <a:lnSpc>
              <a:spcPct val="100000"/>
            </a:lnSpc>
          </a:pPr>
          <a:endParaRPr lang="en-US" sz="1600" baseline="0">
            <a:solidFill>
              <a:schemeClr val="bg1"/>
            </a:solidFill>
            <a:latin typeface="Inter" panose="020B0502030000000004" pitchFamily="34" charset="0"/>
            <a:ea typeface="Inter" panose="020B0502030000000004" pitchFamily="34" charset="0"/>
            <a:cs typeface="Arial" panose="020B0604020202020204" pitchFamily="34" charset="0"/>
          </a:endParaRPr>
        </a:p>
        <a:p>
          <a:pPr algn="ctr">
            <a:lnSpc>
              <a:spcPct val="100000"/>
            </a:lnSpc>
          </a:pPr>
          <a:r>
            <a:rPr lang="en-US" sz="1600" baseline="0">
              <a:solidFill>
                <a:schemeClr val="bg1"/>
              </a:solidFill>
              <a:latin typeface="Inter" panose="020B0502030000000004" pitchFamily="34" charset="0"/>
              <a:ea typeface="Inter" panose="020B0502030000000004" pitchFamily="34" charset="0"/>
              <a:cs typeface="Arial" panose="020B0604020202020204" pitchFamily="34" charset="0"/>
            </a:rPr>
            <a:t>Help guide</a:t>
          </a:r>
        </a:p>
      </xdr:txBody>
    </xdr:sp>
    <xdr:clientData/>
  </xdr:twoCellAnchor>
  <xdr:twoCellAnchor>
    <xdr:from>
      <xdr:col>4</xdr:col>
      <xdr:colOff>8495335</xdr:colOff>
      <xdr:row>0</xdr:row>
      <xdr:rowOff>1108814</xdr:rowOff>
    </xdr:from>
    <xdr:to>
      <xdr:col>4</xdr:col>
      <xdr:colOff>9362839</xdr:colOff>
      <xdr:row>1</xdr:row>
      <xdr:rowOff>49054</xdr:rowOff>
    </xdr:to>
    <xdr:grpSp>
      <xdr:nvGrpSpPr>
        <xdr:cNvPr id="11" name="Group 10">
          <a:extLst>
            <a:ext uri="{FF2B5EF4-FFF2-40B4-BE49-F238E27FC236}">
              <a16:creationId xmlns:a16="http://schemas.microsoft.com/office/drawing/2014/main" id="{00000000-0008-0000-0100-00000B000000}"/>
            </a:ext>
          </a:extLst>
        </xdr:cNvPr>
        <xdr:cNvGrpSpPr>
          <a:grpSpLocks noChangeAspect="1"/>
        </xdr:cNvGrpSpPr>
      </xdr:nvGrpSpPr>
      <xdr:grpSpPr>
        <a:xfrm>
          <a:off x="9200030" y="1108814"/>
          <a:ext cx="867504" cy="465789"/>
          <a:chOff x="8183770" y="1320800"/>
          <a:chExt cx="1321254" cy="678694"/>
        </a:xfrm>
      </xdr:grpSpPr>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3770" y="1333500"/>
            <a:ext cx="692978" cy="665994"/>
          </a:xfrm>
          <a:prstGeom prst="rect">
            <a:avLst/>
          </a:prstGeom>
        </xdr:spPr>
      </xdr:pic>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837820" y="1320800"/>
            <a:ext cx="667204" cy="663161"/>
          </a:xfrm>
          <a:prstGeom prst="rect">
            <a:avLst/>
          </a:prstGeom>
        </xdr:spPr>
      </xdr:pic>
    </xdr:grpSp>
    <xdr:clientData/>
  </xdr:twoCellAnchor>
  <xdr:twoCellAnchor editAs="oneCell">
    <xdr:from>
      <xdr:col>2</xdr:col>
      <xdr:colOff>28575</xdr:colOff>
      <xdr:row>0</xdr:row>
      <xdr:rowOff>28575</xdr:rowOff>
    </xdr:from>
    <xdr:to>
      <xdr:col>4</xdr:col>
      <xdr:colOff>123893</xdr:colOff>
      <xdr:row>0</xdr:row>
      <xdr:rowOff>856575</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28575"/>
          <a:ext cx="581093" cy="828000"/>
        </a:xfrm>
        <a:prstGeom prst="rect">
          <a:avLst/>
        </a:prstGeom>
      </xdr:spPr>
    </xdr:pic>
    <xdr:clientData/>
  </xdr:twoCellAnchor>
  <xdr:twoCellAnchor editAs="oneCell">
    <xdr:from>
      <xdr:col>4</xdr:col>
      <xdr:colOff>8060871</xdr:colOff>
      <xdr:row>0</xdr:row>
      <xdr:rowOff>10886</xdr:rowOff>
    </xdr:from>
    <xdr:to>
      <xdr:col>5</xdr:col>
      <xdr:colOff>12182</xdr:colOff>
      <xdr:row>0</xdr:row>
      <xdr:rowOff>838886</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7089"/>
        <a:stretch/>
      </xdr:blipFill>
      <xdr:spPr>
        <a:xfrm>
          <a:off x="8768442" y="10886"/>
          <a:ext cx="1948933" cy="828000"/>
        </a:xfrm>
        <a:prstGeom prst="rect">
          <a:avLst/>
        </a:prstGeom>
      </xdr:spPr>
    </xdr:pic>
    <xdr:clientData/>
  </xdr:twoCellAnchor>
  <xdr:twoCellAnchor>
    <xdr:from>
      <xdr:col>7</xdr:col>
      <xdr:colOff>0</xdr:colOff>
      <xdr:row>1</xdr:row>
      <xdr:rowOff>0</xdr:rowOff>
    </xdr:from>
    <xdr:to>
      <xdr:col>9</xdr:col>
      <xdr:colOff>569951</xdr:colOff>
      <xdr:row>1</xdr:row>
      <xdr:rowOff>330200</xdr:rowOff>
    </xdr:to>
    <xdr:sp macro="" textlink="">
      <xdr:nvSpPr>
        <xdr:cNvPr id="2" name="AutoShape 1" descr="help">
          <a:hlinkClick xmlns:r="http://schemas.openxmlformats.org/officeDocument/2006/relationships" r:id="rId5"/>
          <a:extLst>
            <a:ext uri="{FF2B5EF4-FFF2-40B4-BE49-F238E27FC236}">
              <a16:creationId xmlns:a16="http://schemas.microsoft.com/office/drawing/2014/main" id="{4ED430A4-9EED-489A-9C23-16901A3754A3}"/>
            </a:ext>
          </a:extLst>
        </xdr:cNvPr>
        <xdr:cNvSpPr>
          <a:spLocks noChangeArrowheads="1"/>
        </xdr:cNvSpPr>
      </xdr:nvSpPr>
      <xdr:spPr bwMode="auto">
        <a:xfrm>
          <a:off x="11069909" y="1521677"/>
          <a:ext cx="1777999" cy="330200"/>
        </a:xfrm>
        <a:prstGeom prst="roundRect">
          <a:avLst>
            <a:gd name="adj" fmla="val 21741"/>
          </a:avLst>
        </a:prstGeom>
        <a:solidFill>
          <a:srgbClr val="485CC7"/>
        </a:solidFill>
        <a:ln w="9525" algn="ctr">
          <a:noFill/>
          <a:round/>
          <a:headEnd/>
          <a:tailEnd/>
        </a:ln>
        <a:effectLst/>
      </xdr:spPr>
      <xdr:txBody>
        <a:bodyPr vertOverflow="clip" wrap="square" lIns="36576" tIns="22860" rIns="36576" bIns="22860" anchor="ctr" upright="1"/>
        <a:lstStyle/>
        <a:p>
          <a:pPr algn="ctr" rtl="0">
            <a:defRPr sz="1000"/>
          </a:pPr>
          <a:r>
            <a:rPr lang="en-AU" sz="1200" b="0" i="0" u="none" strike="noStrike" baseline="0">
              <a:solidFill>
                <a:srgbClr val="FFFFFF"/>
              </a:solidFill>
              <a:latin typeface="Inter" panose="020B0502030000000004" pitchFamily="34" charset="0"/>
              <a:cs typeface="Arial"/>
            </a:rPr>
            <a:t>Return to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371257</xdr:rowOff>
    </xdr:from>
    <xdr:to>
      <xdr:col>2</xdr:col>
      <xdr:colOff>6350</xdr:colOff>
      <xdr:row>1</xdr:row>
      <xdr:rowOff>44450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96850" y="371257"/>
          <a:ext cx="10414000" cy="1349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75000"/>
            </a:lnSpc>
          </a:pPr>
          <a:r>
            <a:rPr lang="en-US" sz="3600">
              <a:solidFill>
                <a:schemeClr val="bg1"/>
              </a:solidFill>
              <a:latin typeface="Arial" panose="020B0604020202020204" pitchFamily="34" charset="0"/>
              <a:ea typeface="Inter" panose="020B0502030000000004" pitchFamily="34" charset="0"/>
              <a:cs typeface="Arial" panose="020B0604020202020204" pitchFamily="34" charset="0"/>
            </a:rPr>
            <a:t>Whole-of-home</a:t>
          </a:r>
        </a:p>
        <a:p>
          <a:pPr algn="ctr">
            <a:lnSpc>
              <a:spcPct val="100000"/>
            </a:lnSpc>
          </a:pPr>
          <a:endParaRPr lang="en-US" sz="1600" baseline="0">
            <a:solidFill>
              <a:schemeClr val="bg1"/>
            </a:solidFill>
            <a:latin typeface="Arial" panose="020B0604020202020204" pitchFamily="34" charset="0"/>
            <a:ea typeface="Inter" panose="020B0502030000000004" pitchFamily="34" charset="0"/>
            <a:cs typeface="Arial" panose="020B0604020202020204" pitchFamily="34" charset="0"/>
          </a:endParaRPr>
        </a:p>
        <a:p>
          <a:pPr algn="ctr">
            <a:lnSpc>
              <a:spcPct val="100000"/>
            </a:lnSpc>
          </a:pPr>
          <a:r>
            <a:rPr lang="en-US" sz="1600" baseline="0">
              <a:solidFill>
                <a:schemeClr val="bg1"/>
              </a:solidFill>
              <a:latin typeface="Arial" panose="020B0604020202020204" pitchFamily="34" charset="0"/>
              <a:ea typeface="Inter" panose="020B0502030000000004" pitchFamily="34" charset="0"/>
              <a:cs typeface="Arial" panose="020B0604020202020204" pitchFamily="34" charset="0"/>
            </a:rPr>
            <a:t>Screenshots</a:t>
          </a:r>
        </a:p>
      </xdr:txBody>
    </xdr:sp>
    <xdr:clientData/>
  </xdr:twoCellAnchor>
  <xdr:twoCellAnchor>
    <xdr:from>
      <xdr:col>1</xdr:col>
      <xdr:colOff>8952535</xdr:colOff>
      <xdr:row>0</xdr:row>
      <xdr:rowOff>1080239</xdr:rowOff>
    </xdr:from>
    <xdr:to>
      <xdr:col>1</xdr:col>
      <xdr:colOff>9820039</xdr:colOff>
      <xdr:row>0</xdr:row>
      <xdr:rowOff>1544479</xdr:rowOff>
    </xdr:to>
    <xdr:grpSp>
      <xdr:nvGrpSpPr>
        <xdr:cNvPr id="38" name="Group 37">
          <a:extLst>
            <a:ext uri="{FF2B5EF4-FFF2-40B4-BE49-F238E27FC236}">
              <a16:creationId xmlns:a16="http://schemas.microsoft.com/office/drawing/2014/main" id="{00000000-0008-0000-0200-000026000000}"/>
            </a:ext>
          </a:extLst>
        </xdr:cNvPr>
        <xdr:cNvGrpSpPr>
          <a:grpSpLocks noChangeAspect="1"/>
        </xdr:cNvGrpSpPr>
      </xdr:nvGrpSpPr>
      <xdr:grpSpPr>
        <a:xfrm>
          <a:off x="9149385" y="1080239"/>
          <a:ext cx="867504" cy="464240"/>
          <a:chOff x="8183770" y="1320800"/>
          <a:chExt cx="1321254" cy="678694"/>
        </a:xfrm>
      </xdr:grpSpPr>
      <xdr:pic>
        <xdr:nvPicPr>
          <xdr:cNvPr id="39" name="Pictur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3770" y="1333500"/>
            <a:ext cx="692978" cy="665994"/>
          </a:xfrm>
          <a:prstGeom prst="rect">
            <a:avLst/>
          </a:prstGeom>
        </xdr:spPr>
      </xdr:pic>
      <xdr:pic>
        <xdr:nvPicPr>
          <xdr:cNvPr id="40" name="Pictur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837820" y="1320800"/>
            <a:ext cx="667204" cy="663161"/>
          </a:xfrm>
          <a:prstGeom prst="rect">
            <a:avLst/>
          </a:prstGeom>
        </xdr:spPr>
      </xdr:pic>
    </xdr:grpSp>
    <xdr:clientData/>
  </xdr:twoCellAnchor>
  <xdr:twoCellAnchor editAs="oneCell">
    <xdr:from>
      <xdr:col>1</xdr:col>
      <xdr:colOff>8128779</xdr:colOff>
      <xdr:row>0</xdr:row>
      <xdr:rowOff>0</xdr:rowOff>
    </xdr:from>
    <xdr:to>
      <xdr:col>1</xdr:col>
      <xdr:colOff>9896737</xdr:colOff>
      <xdr:row>0</xdr:row>
      <xdr:rowOff>828000</xdr:rowOff>
    </xdr:to>
    <xdr:pic>
      <xdr:nvPicPr>
        <xdr:cNvPr id="41" name="Picture 40">
          <a:extLst>
            <a:ext uri="{FF2B5EF4-FFF2-40B4-BE49-F238E27FC236}">
              <a16:creationId xmlns:a16="http://schemas.microsoft.com/office/drawing/2014/main" id="{00000000-0008-0000-0200-000029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089"/>
        <a:stretch/>
      </xdr:blipFill>
      <xdr:spPr>
        <a:xfrm>
          <a:off x="8319279" y="0"/>
          <a:ext cx="1767958" cy="828000"/>
        </a:xfrm>
        <a:prstGeom prst="rect">
          <a:avLst/>
        </a:prstGeom>
      </xdr:spPr>
    </xdr:pic>
    <xdr:clientData/>
  </xdr:twoCellAnchor>
  <xdr:twoCellAnchor editAs="oneCell">
    <xdr:from>
      <xdr:col>1</xdr:col>
      <xdr:colOff>0</xdr:colOff>
      <xdr:row>0</xdr:row>
      <xdr:rowOff>0</xdr:rowOff>
    </xdr:from>
    <xdr:to>
      <xdr:col>1</xdr:col>
      <xdr:colOff>581093</xdr:colOff>
      <xdr:row>0</xdr:row>
      <xdr:rowOff>828000</xdr:rowOff>
    </xdr:to>
    <xdr:pic>
      <xdr:nvPicPr>
        <xdr:cNvPr id="42" name="Pictur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0500" y="0"/>
          <a:ext cx="581093" cy="828000"/>
        </a:xfrm>
        <a:prstGeom prst="rect">
          <a:avLst/>
        </a:prstGeom>
      </xdr:spPr>
    </xdr:pic>
    <xdr:clientData/>
  </xdr:twoCellAnchor>
  <xdr:twoCellAnchor>
    <xdr:from>
      <xdr:col>1</xdr:col>
      <xdr:colOff>6000751</xdr:colOff>
      <xdr:row>47</xdr:row>
      <xdr:rowOff>146050</xdr:rowOff>
    </xdr:from>
    <xdr:to>
      <xdr:col>1</xdr:col>
      <xdr:colOff>7524751</xdr:colOff>
      <xdr:row>60</xdr:row>
      <xdr:rowOff>47625</xdr:rowOff>
    </xdr:to>
    <xdr:sp macro="" textlink="">
      <xdr:nvSpPr>
        <xdr:cNvPr id="5" name="Rounded Rectangular Callout 16">
          <a:extLst>
            <a:ext uri="{FF2B5EF4-FFF2-40B4-BE49-F238E27FC236}">
              <a16:creationId xmlns:a16="http://schemas.microsoft.com/office/drawing/2014/main" id="{E8F31C72-80AB-4B89-A5E5-031B847FDA6C}"/>
            </a:ext>
          </a:extLst>
        </xdr:cNvPr>
        <xdr:cNvSpPr/>
      </xdr:nvSpPr>
      <xdr:spPr>
        <a:xfrm>
          <a:off x="6191251" y="10318750"/>
          <a:ext cx="1524000" cy="2254250"/>
        </a:xfrm>
        <a:prstGeom prst="wedgeRoundRectCallout">
          <a:avLst>
            <a:gd name="adj1" fmla="val -130446"/>
            <a:gd name="adj2" fmla="val -518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a:t>
          </a:r>
          <a:r>
            <a:rPr lang="en-AU" sz="1100" b="1" i="0">
              <a:solidFill>
                <a:sysClr val="windowText" lastClr="000000"/>
              </a:solidFill>
              <a:latin typeface="Arial" panose="020B0604020202020204" pitchFamily="34" charset="0"/>
              <a:ea typeface="Inter" panose="020B0502030000000004" pitchFamily="34" charset="0"/>
              <a:cs typeface="Arial" panose="020B0604020202020204" pitchFamily="34" charset="0"/>
            </a:rPr>
            <a:t>: </a:t>
          </a:r>
          <a:r>
            <a:rPr lang="en-AU" sz="1100" b="0" i="0">
              <a:solidFill>
                <a:sysClr val="windowText" lastClr="000000"/>
              </a:solidFill>
              <a:latin typeface="Arial" panose="020B0604020202020204" pitchFamily="34" charset="0"/>
              <a:ea typeface="Inter" panose="020B0502030000000004" pitchFamily="34" charset="0"/>
              <a:cs typeface="Arial" panose="020B0604020202020204" pitchFamily="34" charset="0"/>
            </a:rPr>
            <a:t>A main water heater type is defined as: </a:t>
          </a:r>
          <a:r>
            <a:rPr lang="en-AU" sz="1100" b="0" i="0">
              <a:solidFill>
                <a:sysClr val="windowText" lastClr="000000"/>
              </a:solidFill>
              <a:effectLst/>
              <a:latin typeface="Arial" panose="020B0604020202020204" pitchFamily="34" charset="0"/>
              <a:ea typeface="+mn-ea"/>
              <a:cs typeface="Arial" panose="020B0604020202020204" pitchFamily="34" charset="0"/>
            </a:rPr>
            <a:t>The </a:t>
          </a:r>
          <a:r>
            <a:rPr lang="en-AU" sz="1100" i="0">
              <a:solidFill>
                <a:sysClr val="windowText" lastClr="000000"/>
              </a:solidFill>
              <a:effectLst/>
              <a:latin typeface="Arial" panose="020B0604020202020204" pitchFamily="34" charset="0"/>
              <a:ea typeface="+mn-ea"/>
              <a:cs typeface="Arial" panose="020B0604020202020204" pitchFamily="34" charset="0"/>
            </a:rPr>
            <a:t>domestic hot water unit in a dwelling that is connected to at least one shower and the largest number of hot water outlets.</a:t>
          </a:r>
          <a:endParaRPr lang="en-GB" sz="1100" i="0">
            <a:solidFill>
              <a:sysClr val="windowText" lastClr="000000"/>
            </a:solidFill>
            <a:effectLst/>
            <a:latin typeface="Arial" panose="020B0604020202020204" pitchFamily="34" charset="0"/>
            <a:ea typeface="+mn-ea"/>
            <a:cs typeface="Arial" panose="020B0604020202020204" pitchFamily="34" charset="0"/>
          </a:endParaRP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xdr:txBody>
    </xdr:sp>
    <xdr:clientData/>
  </xdr:twoCellAnchor>
  <xdr:twoCellAnchor>
    <xdr:from>
      <xdr:col>3</xdr:col>
      <xdr:colOff>0</xdr:colOff>
      <xdr:row>1</xdr:row>
      <xdr:rowOff>0</xdr:rowOff>
    </xdr:from>
    <xdr:to>
      <xdr:col>6</xdr:col>
      <xdr:colOff>34924</xdr:colOff>
      <xdr:row>2</xdr:row>
      <xdr:rowOff>25400</xdr:rowOff>
    </xdr:to>
    <xdr:sp macro="" textlink="">
      <xdr:nvSpPr>
        <xdr:cNvPr id="11" name="AutoShape 1" descr="help">
          <a:hlinkClick xmlns:r="http://schemas.openxmlformats.org/officeDocument/2006/relationships" r:id="rId5"/>
          <a:extLst>
            <a:ext uri="{FF2B5EF4-FFF2-40B4-BE49-F238E27FC236}">
              <a16:creationId xmlns:a16="http://schemas.microsoft.com/office/drawing/2014/main" id="{6D2EC4C1-676C-4417-8782-203BA175AB35}"/>
            </a:ext>
          </a:extLst>
        </xdr:cNvPr>
        <xdr:cNvSpPr>
          <a:spLocks noChangeArrowheads="1"/>
        </xdr:cNvSpPr>
      </xdr:nvSpPr>
      <xdr:spPr bwMode="auto">
        <a:xfrm>
          <a:off x="10706100" y="1676400"/>
          <a:ext cx="1777999" cy="330200"/>
        </a:xfrm>
        <a:prstGeom prst="roundRect">
          <a:avLst>
            <a:gd name="adj" fmla="val 21741"/>
          </a:avLst>
        </a:prstGeom>
        <a:solidFill>
          <a:srgbClr val="485CC7"/>
        </a:solidFill>
        <a:ln w="9525" algn="ctr">
          <a:noFill/>
          <a:round/>
          <a:headEnd/>
          <a:tailEnd/>
        </a:ln>
        <a:effectLst/>
      </xdr:spPr>
      <xdr:txBody>
        <a:bodyPr vertOverflow="clip" wrap="square" lIns="36576" tIns="22860" rIns="36576" bIns="22860" anchor="ctr" upright="1"/>
        <a:lstStyle/>
        <a:p>
          <a:pPr algn="ctr" rtl="0">
            <a:defRPr sz="1000"/>
          </a:pPr>
          <a:r>
            <a:rPr lang="en-AU" sz="1200" b="0" i="0" u="none" strike="noStrike" baseline="0">
              <a:solidFill>
                <a:srgbClr val="FFFFFF"/>
              </a:solidFill>
              <a:latin typeface="Arial" panose="020B0604020202020204" pitchFamily="34" charset="0"/>
              <a:cs typeface="Arial" panose="020B0604020202020204" pitchFamily="34" charset="0"/>
            </a:rPr>
            <a:t>Return to calculator</a:t>
          </a:r>
        </a:p>
      </xdr:txBody>
    </xdr:sp>
    <xdr:clientData/>
  </xdr:twoCellAnchor>
  <xdr:twoCellAnchor>
    <xdr:from>
      <xdr:col>1</xdr:col>
      <xdr:colOff>1733549</xdr:colOff>
      <xdr:row>6</xdr:row>
      <xdr:rowOff>28574</xdr:rowOff>
    </xdr:from>
    <xdr:to>
      <xdr:col>1</xdr:col>
      <xdr:colOff>9763012</xdr:colOff>
      <xdr:row>65</xdr:row>
      <xdr:rowOff>139700</xdr:rowOff>
    </xdr:to>
    <xdr:grpSp>
      <xdr:nvGrpSpPr>
        <xdr:cNvPr id="12" name="Group 11">
          <a:extLst>
            <a:ext uri="{FF2B5EF4-FFF2-40B4-BE49-F238E27FC236}">
              <a16:creationId xmlns:a16="http://schemas.microsoft.com/office/drawing/2014/main" id="{D5B423EA-6435-2810-E1A5-37F231A2C542}"/>
            </a:ext>
          </a:extLst>
        </xdr:cNvPr>
        <xdr:cNvGrpSpPr/>
      </xdr:nvGrpSpPr>
      <xdr:grpSpPr>
        <a:xfrm>
          <a:off x="1930399" y="2771774"/>
          <a:ext cx="8029463" cy="10601326"/>
          <a:chOff x="1924049" y="2819399"/>
          <a:chExt cx="8029463" cy="11350626"/>
        </a:xfrm>
      </xdr:grpSpPr>
      <xdr:grpSp>
        <xdr:nvGrpSpPr>
          <xdr:cNvPr id="6" name="Group 5">
            <a:extLst>
              <a:ext uri="{FF2B5EF4-FFF2-40B4-BE49-F238E27FC236}">
                <a16:creationId xmlns:a16="http://schemas.microsoft.com/office/drawing/2014/main" id="{EF25F50B-8075-19DE-1942-1F43E65D2E61}"/>
              </a:ext>
            </a:extLst>
          </xdr:cNvPr>
          <xdr:cNvGrpSpPr/>
        </xdr:nvGrpSpPr>
        <xdr:grpSpPr>
          <a:xfrm>
            <a:off x="1924049" y="2819399"/>
            <a:ext cx="8029463" cy="11350626"/>
            <a:chOff x="1933574" y="2781299"/>
            <a:chExt cx="8029463" cy="10788651"/>
          </a:xfrm>
        </xdr:grpSpPr>
        <xdr:pic>
          <xdr:nvPicPr>
            <xdr:cNvPr id="7" name="Picture 6">
              <a:extLst>
                <a:ext uri="{FF2B5EF4-FFF2-40B4-BE49-F238E27FC236}">
                  <a16:creationId xmlns:a16="http://schemas.microsoft.com/office/drawing/2014/main" id="{B631E4D3-9AB4-4EE7-3179-A789E3D6F010}"/>
                </a:ext>
              </a:extLst>
            </xdr:cNvPr>
            <xdr:cNvPicPr>
              <a:picLocks noChangeAspect="1"/>
            </xdr:cNvPicPr>
          </xdr:nvPicPr>
          <xdr:blipFill rotWithShape="1">
            <a:blip xmlns:r="http://schemas.openxmlformats.org/officeDocument/2006/relationships" r:embed="rId6"/>
            <a:srcRect l="2969" t="20095" r="67809" b="10082"/>
            <a:stretch/>
          </xdr:blipFill>
          <xdr:spPr>
            <a:xfrm>
              <a:off x="1933574" y="2781299"/>
              <a:ext cx="8029463" cy="10788651"/>
            </a:xfrm>
            <a:prstGeom prst="rect">
              <a:avLst/>
            </a:prstGeom>
          </xdr:spPr>
        </xdr:pic>
        <xdr:pic>
          <xdr:nvPicPr>
            <xdr:cNvPr id="3" name="Picture 2">
              <a:extLst>
                <a:ext uri="{FF2B5EF4-FFF2-40B4-BE49-F238E27FC236}">
                  <a16:creationId xmlns:a16="http://schemas.microsoft.com/office/drawing/2014/main" id="{14BC04C4-58AB-0215-4BC3-C5D65A12E7C9}"/>
                </a:ext>
              </a:extLst>
            </xdr:cNvPr>
            <xdr:cNvPicPr>
              <a:picLocks noChangeAspect="1"/>
            </xdr:cNvPicPr>
          </xdr:nvPicPr>
          <xdr:blipFill>
            <a:blip xmlns:r="http://schemas.openxmlformats.org/officeDocument/2006/relationships" r:embed="rId7"/>
            <a:stretch>
              <a:fillRect/>
            </a:stretch>
          </xdr:blipFill>
          <xdr:spPr>
            <a:xfrm>
              <a:off x="5219699" y="3651249"/>
              <a:ext cx="1457143" cy="314286"/>
            </a:xfrm>
            <a:prstGeom prst="rect">
              <a:avLst/>
            </a:prstGeom>
          </xdr:spPr>
        </xdr:pic>
      </xdr:grpSp>
      <xdr:pic>
        <xdr:nvPicPr>
          <xdr:cNvPr id="10" name="Picture 9">
            <a:extLst>
              <a:ext uri="{FF2B5EF4-FFF2-40B4-BE49-F238E27FC236}">
                <a16:creationId xmlns:a16="http://schemas.microsoft.com/office/drawing/2014/main" id="{EC66C31F-5E71-D4AC-42A1-9D490DBF4642}"/>
              </a:ext>
            </a:extLst>
          </xdr:cNvPr>
          <xdr:cNvPicPr>
            <a:picLocks noChangeAspect="1"/>
          </xdr:cNvPicPr>
        </xdr:nvPicPr>
        <xdr:blipFill>
          <a:blip xmlns:r="http://schemas.openxmlformats.org/officeDocument/2006/relationships" r:embed="rId8"/>
          <a:stretch>
            <a:fillRect/>
          </a:stretch>
        </xdr:blipFill>
        <xdr:spPr>
          <a:xfrm>
            <a:off x="1981200" y="12049125"/>
            <a:ext cx="7724776" cy="295275"/>
          </a:xfrm>
          <a:prstGeom prst="rect">
            <a:avLst/>
          </a:prstGeom>
        </xdr:spPr>
      </xdr:pic>
    </xdr:grpSp>
    <xdr:clientData/>
  </xdr:twoCellAnchor>
  <xdr:twoCellAnchor>
    <xdr:from>
      <xdr:col>0</xdr:col>
      <xdr:colOff>0</xdr:colOff>
      <xdr:row>4</xdr:row>
      <xdr:rowOff>3175</xdr:rowOff>
    </xdr:from>
    <xdr:to>
      <xdr:col>10</xdr:col>
      <xdr:colOff>171450</xdr:colOff>
      <xdr:row>62</xdr:row>
      <xdr:rowOff>76200</xdr:rowOff>
    </xdr:to>
    <xdr:grpSp>
      <xdr:nvGrpSpPr>
        <xdr:cNvPr id="14" name="Group 13">
          <a:extLst>
            <a:ext uri="{FF2B5EF4-FFF2-40B4-BE49-F238E27FC236}">
              <a16:creationId xmlns:a16="http://schemas.microsoft.com/office/drawing/2014/main" id="{57F8DEBF-DD9E-053F-64C8-BB69A81F771B}"/>
            </a:ext>
          </a:extLst>
        </xdr:cNvPr>
        <xdr:cNvGrpSpPr/>
      </xdr:nvGrpSpPr>
      <xdr:grpSpPr>
        <a:xfrm>
          <a:off x="0" y="2339975"/>
          <a:ext cx="15652750" cy="10436225"/>
          <a:chOff x="0" y="2365375"/>
          <a:chExt cx="14944725" cy="11169650"/>
        </a:xfrm>
      </xdr:grpSpPr>
      <xdr:grpSp>
        <xdr:nvGrpSpPr>
          <xdr:cNvPr id="13" name="Group 12">
            <a:extLst>
              <a:ext uri="{FF2B5EF4-FFF2-40B4-BE49-F238E27FC236}">
                <a16:creationId xmlns:a16="http://schemas.microsoft.com/office/drawing/2014/main" id="{48D34FF4-CE22-A7F2-2EBF-2DA309D92738}"/>
              </a:ext>
            </a:extLst>
          </xdr:cNvPr>
          <xdr:cNvGrpSpPr/>
        </xdr:nvGrpSpPr>
        <xdr:grpSpPr>
          <a:xfrm>
            <a:off x="0" y="2946400"/>
            <a:ext cx="14944725" cy="10588625"/>
            <a:chOff x="0" y="2946400"/>
            <a:chExt cx="14944725" cy="10588625"/>
          </a:xfrm>
        </xdr:grpSpPr>
        <xdr:sp macro="" textlink="">
          <xdr:nvSpPr>
            <xdr:cNvPr id="17" name="Rounded Rectangular Callout 16">
              <a:extLst>
                <a:ext uri="{FF2B5EF4-FFF2-40B4-BE49-F238E27FC236}">
                  <a16:creationId xmlns:a16="http://schemas.microsoft.com/office/drawing/2014/main" id="{00000000-0008-0000-0200-000011000000}"/>
                </a:ext>
              </a:extLst>
            </xdr:cNvPr>
            <xdr:cNvSpPr/>
          </xdr:nvSpPr>
          <xdr:spPr>
            <a:xfrm>
              <a:off x="73025" y="2946400"/>
              <a:ext cx="2520950" cy="1438148"/>
            </a:xfrm>
            <a:prstGeom prst="wedgeRoundRectCallout">
              <a:avLst>
                <a:gd name="adj1" fmla="val 118210"/>
                <a:gd name="adj2" fmla="val 1635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a:t>
              </a:r>
            </a:p>
            <a:p>
              <a:pPr algn="l"/>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The</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state or territory should be selected first to ensure the drop down list for the climate zones in the cell below include the correct options for your state territory.</a:t>
              </a:r>
            </a:p>
          </xdr:txBody>
        </xdr:sp>
        <xdr:sp macro="" textlink="">
          <xdr:nvSpPr>
            <xdr:cNvPr id="18" name="Rounded Rectangular Callout 17">
              <a:extLst>
                <a:ext uri="{FF2B5EF4-FFF2-40B4-BE49-F238E27FC236}">
                  <a16:creationId xmlns:a16="http://schemas.microsoft.com/office/drawing/2014/main" id="{00000000-0008-0000-0200-000012000000}"/>
                </a:ext>
              </a:extLst>
            </xdr:cNvPr>
            <xdr:cNvSpPr/>
          </xdr:nvSpPr>
          <xdr:spPr>
            <a:xfrm>
              <a:off x="0" y="5270500"/>
              <a:ext cx="1885950" cy="3111500"/>
            </a:xfrm>
            <a:prstGeom prst="wedgeRoundRectCallout">
              <a:avLst>
                <a:gd name="adj1" fmla="val 81259"/>
                <a:gd name="adj2" fmla="val -178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a:t>
              </a:r>
            </a:p>
            <a:p>
              <a:pPr algn="l"/>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The climate zones available for selection from the dropdown list are determined by the state</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or territory selected in the cell above. </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Selecting a state or territory whilst the climate zone cell is populated will result in an error if the entered climate zone does not exist in the state or territory.</a:t>
              </a:r>
            </a:p>
          </xdr:txBody>
        </xdr:sp>
        <xdr:sp macro="" textlink="">
          <xdr:nvSpPr>
            <xdr:cNvPr id="19" name="Rounded Rectangular Callout 18">
              <a:extLst>
                <a:ext uri="{FF2B5EF4-FFF2-40B4-BE49-F238E27FC236}">
                  <a16:creationId xmlns:a16="http://schemas.microsoft.com/office/drawing/2014/main" id="{00000000-0008-0000-0200-000013000000}"/>
                </a:ext>
              </a:extLst>
            </xdr:cNvPr>
            <xdr:cNvSpPr/>
          </xdr:nvSpPr>
          <xdr:spPr>
            <a:xfrm>
              <a:off x="10220325" y="3295650"/>
              <a:ext cx="4724400" cy="3575050"/>
            </a:xfrm>
            <a:prstGeom prst="wedgeRoundRectCallout">
              <a:avLst>
                <a:gd name="adj1" fmla="val -90567"/>
                <a:gd name="adj2" fmla="val 3078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NCC reference:</a:t>
              </a:r>
            </a:p>
            <a:p>
              <a:pPr algn="l"/>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J3D14(1)(b) in NCC Volume One</a:t>
              </a: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13.6.2(1)(b) in the ABCB Housing Provisions</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The energy allowance is calculated in accordance with the below formula:</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ct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A x E</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F</a:t>
              </a: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where-</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A= the floor area factor obtained from multiplying the total floor area of the building by the adjustment factor in Table J3D14a (Volume One) or Table 13.6.2a (Housing Provisions)</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E</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F</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 the energy factor obtained from Table J3D14b (Volume One) or Table 13.6.2b (Housing Provisions).</a:t>
              </a:r>
            </a:p>
          </xdr:txBody>
        </xdr:sp>
        <xdr:sp macro="" textlink="">
          <xdr:nvSpPr>
            <xdr:cNvPr id="20" name="Rounded Rectangular Callout 19">
              <a:extLst>
                <a:ext uri="{FF2B5EF4-FFF2-40B4-BE49-F238E27FC236}">
                  <a16:creationId xmlns:a16="http://schemas.microsoft.com/office/drawing/2014/main" id="{00000000-0008-0000-0200-000014000000}"/>
                </a:ext>
              </a:extLst>
            </xdr:cNvPr>
            <xdr:cNvSpPr/>
          </xdr:nvSpPr>
          <xdr:spPr>
            <a:xfrm>
              <a:off x="10258425" y="7251700"/>
              <a:ext cx="4505325" cy="5464175"/>
            </a:xfrm>
            <a:prstGeom prst="wedgeRoundRectCallout">
              <a:avLst>
                <a:gd name="adj1" fmla="val -94495"/>
                <a:gd name="adj2" fmla="val -629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NCC reference:</a:t>
              </a:r>
            </a:p>
            <a:p>
              <a:pPr algn="l"/>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J3D14(1)(a) in NCC Volume One</a:t>
              </a: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13.6.2(1)(a) in the ABCB Housing Provisions</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The net equivalent energy usage is calculated in accordance with the below formula:</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ct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(A x E</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E</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 E </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P</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E</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S </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E</a:t>
              </a:r>
              <a:r>
                <a:rPr lang="en-AU" sz="1100" b="0" baseline="-25000">
                  <a:solidFill>
                    <a:schemeClr val="tx1"/>
                  </a:solidFill>
                  <a:latin typeface="Arial" panose="020B0604020202020204" pitchFamily="34" charset="0"/>
                  <a:ea typeface="Inter" panose="020B0502030000000004" pitchFamily="34" charset="0"/>
                  <a:cs typeface="Arial" panose="020B0604020202020204" pitchFamily="34" charset="0"/>
                </a:rPr>
                <a:t>R</a:t>
              </a:r>
            </a:p>
            <a:p>
              <a:pPr algn="ctr"/>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where-</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A = </a:t>
              </a: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the floor area factor obtained from multiplying the total floor area of the building by the adjustment factor in Table J3D14a (Volume One) or Table 13.6.2a (Housing Provisions)</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E</a:t>
              </a:r>
              <a:r>
                <a:rPr lang="en-AU" sz="1100" b="0" baseline="-25000">
                  <a:solidFill>
                    <a:schemeClr val="tx1"/>
                  </a:solidFill>
                  <a:effectLst/>
                  <a:latin typeface="Arial" panose="020B0604020202020204" pitchFamily="34" charset="0"/>
                  <a:ea typeface="Inter" panose="020B0502030000000004" pitchFamily="34" charset="0"/>
                  <a:cs typeface="Arial" panose="020B0604020202020204" pitchFamily="34" charset="0"/>
                </a:rPr>
                <a:t>E</a:t>
              </a: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 = the main space conditioning and main water heater efficiency factor obtained from the ABCB Standard for Whole-of-home efficiency factors</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E</a:t>
              </a:r>
              <a:r>
                <a:rPr lang="en-AU" sz="1100" b="0" baseline="-25000">
                  <a:solidFill>
                    <a:schemeClr val="tx1"/>
                  </a:solidFill>
                  <a:effectLst/>
                  <a:latin typeface="Arial" panose="020B0604020202020204" pitchFamily="34" charset="0"/>
                  <a:ea typeface="Inter" panose="020B0502030000000004" pitchFamily="34" charset="0"/>
                  <a:cs typeface="Arial" panose="020B0604020202020204" pitchFamily="34" charset="0"/>
                </a:rPr>
                <a:t>P</a:t>
              </a: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 = the swimming pool pump efficiency factor calculated in accordance with J3D14(2) (Volume One) or 13.6.2(2) (Housing Provisions)</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E</a:t>
              </a:r>
              <a:r>
                <a:rPr lang="en-AU" sz="1100" b="0" baseline="-25000">
                  <a:solidFill>
                    <a:schemeClr val="tx1"/>
                  </a:solidFill>
                  <a:effectLst/>
                  <a:latin typeface="Arial" panose="020B0604020202020204" pitchFamily="34" charset="0"/>
                  <a:ea typeface="Inter" panose="020B0502030000000004" pitchFamily="34" charset="0"/>
                  <a:cs typeface="Arial" panose="020B0604020202020204" pitchFamily="34" charset="0"/>
                </a:rPr>
                <a:t>S</a:t>
              </a: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 = the spa pump efficiency factor calculated in accordance with J3D14(3) (Volume One) or 13.6.2(3) (Housing Provisions)</a:t>
              </a:r>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E</a:t>
              </a:r>
              <a:r>
                <a:rPr lang="en-AU" sz="1100" b="0" baseline="-25000">
                  <a:solidFill>
                    <a:schemeClr val="tx1"/>
                  </a:solidFill>
                  <a:effectLst/>
                  <a:latin typeface="Arial" panose="020B0604020202020204" pitchFamily="34" charset="0"/>
                  <a:ea typeface="Inter" panose="020B0502030000000004" pitchFamily="34" charset="0"/>
                  <a:cs typeface="Arial" panose="020B0604020202020204" pitchFamily="34" charset="0"/>
                </a:rPr>
                <a:t>R</a:t>
              </a:r>
              <a:r>
                <a:rPr lang="en-AU" sz="1100" b="0" baseline="0">
                  <a:solidFill>
                    <a:schemeClr val="tx1"/>
                  </a:solidFill>
                  <a:effectLst/>
                  <a:latin typeface="Arial" panose="020B0604020202020204" pitchFamily="34" charset="0"/>
                  <a:ea typeface="Inter" panose="020B0502030000000004" pitchFamily="34" charset="0"/>
                  <a:cs typeface="Arial" panose="020B0604020202020204" pitchFamily="34" charset="0"/>
                </a:rPr>
                <a:t> = the installed capacity of on-site photovoltaics (kW).</a:t>
              </a:r>
              <a:endParaRPr lang="en-AU">
                <a:effectLst/>
                <a:latin typeface="Arial" panose="020B0604020202020204" pitchFamily="34" charset="0"/>
                <a:ea typeface="Inter" panose="020B0502030000000004" pitchFamily="34" charset="0"/>
                <a:cs typeface="Arial" panose="020B0604020202020204" pitchFamily="34" charset="0"/>
              </a:endParaRPr>
            </a:p>
          </xdr:txBody>
        </xdr:sp>
        <xdr:sp macro="" textlink="">
          <xdr:nvSpPr>
            <xdr:cNvPr id="4" name="Rounded Rectangular Callout 16">
              <a:extLst>
                <a:ext uri="{FF2B5EF4-FFF2-40B4-BE49-F238E27FC236}">
                  <a16:creationId xmlns:a16="http://schemas.microsoft.com/office/drawing/2014/main" id="{C92E80D2-D65A-4D87-AA86-589E54BE746C}"/>
                </a:ext>
              </a:extLst>
            </xdr:cNvPr>
            <xdr:cNvSpPr/>
          </xdr:nvSpPr>
          <xdr:spPr>
            <a:xfrm>
              <a:off x="0" y="10375900"/>
              <a:ext cx="2400300" cy="3159125"/>
            </a:xfrm>
            <a:prstGeom prst="wedgeRoundRectCallout">
              <a:avLst>
                <a:gd name="adj1" fmla="val 95966"/>
                <a:gd name="adj2" fmla="val -9580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 </a:t>
              </a:r>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A</a:t>
              </a:r>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 main space heater or main space cooler  is defined as:</a:t>
              </a: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(a) the heating or cooling equipment that serves at least 70% of the conditioned space of a dwelling, or</a:t>
              </a:r>
            </a:p>
            <a:p>
              <a:pPr algn="l"/>
              <a:r>
                <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rPr>
                <a:t>(b) if no one heating or cooling equipment serves at least 70% of the conditioned space of the dwelling, the equipment that results in the highest net equivalent energy usage when calculated in accordance with J3D14(1)(a) of NCC Volume One or 13.6.2(1)(a) of the ABCB Housing Provisions.</a:t>
              </a:r>
            </a:p>
            <a:p>
              <a:pPr algn="l"/>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xdr:txBody>
        </xdr:sp>
        <xdr:sp macro="" textlink="">
          <xdr:nvSpPr>
            <xdr:cNvPr id="9" name="Rounded Rectangular Callout 16">
              <a:extLst>
                <a:ext uri="{FF2B5EF4-FFF2-40B4-BE49-F238E27FC236}">
                  <a16:creationId xmlns:a16="http://schemas.microsoft.com/office/drawing/2014/main" id="{3357694A-F373-4C6C-9AC7-01BF3689170F}"/>
                </a:ext>
              </a:extLst>
            </xdr:cNvPr>
            <xdr:cNvSpPr/>
          </xdr:nvSpPr>
          <xdr:spPr>
            <a:xfrm>
              <a:off x="114301" y="8509000"/>
              <a:ext cx="1524000" cy="1520825"/>
            </a:xfrm>
            <a:prstGeom prst="wedgeRoundRectCallout">
              <a:avLst>
                <a:gd name="adj1" fmla="val 128929"/>
                <a:gd name="adj2" fmla="val -930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a:t>
              </a:r>
              <a:r>
                <a:rPr lang="en-AU" sz="1100" b="1" i="0">
                  <a:solidFill>
                    <a:sysClr val="windowText" lastClr="000000"/>
                  </a:solidFill>
                  <a:latin typeface="Arial" panose="020B0604020202020204" pitchFamily="34" charset="0"/>
                  <a:ea typeface="Inter" panose="020B0502030000000004" pitchFamily="34" charset="0"/>
                  <a:cs typeface="Arial" panose="020B0604020202020204" pitchFamily="34" charset="0"/>
                </a:rPr>
                <a:t>: </a:t>
              </a:r>
              <a:r>
                <a:rPr lang="en-AU" sz="1100" b="0" i="0">
                  <a:solidFill>
                    <a:sysClr val="windowText" lastClr="000000"/>
                  </a:solidFill>
                  <a:latin typeface="Arial" panose="020B0604020202020204" pitchFamily="34" charset="0"/>
                  <a:ea typeface="Inter" panose="020B0502030000000004" pitchFamily="34" charset="0"/>
                  <a:cs typeface="Arial" panose="020B0604020202020204" pitchFamily="34" charset="0"/>
                </a:rPr>
                <a:t>If</a:t>
              </a:r>
              <a:r>
                <a:rPr lang="en-AU" sz="1100" b="0" i="0" baseline="0">
                  <a:solidFill>
                    <a:sysClr val="windowText" lastClr="000000"/>
                  </a:solidFill>
                  <a:latin typeface="Arial" panose="020B0604020202020204" pitchFamily="34" charset="0"/>
                  <a:ea typeface="Inter" panose="020B0502030000000004" pitchFamily="34" charset="0"/>
                  <a:cs typeface="Arial" panose="020B0604020202020204" pitchFamily="34" charset="0"/>
                </a:rPr>
                <a:t> using a heat pump type heater or cooler select a rating type from this field first before completing the fields below</a:t>
              </a:r>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xdr:txBody>
        </xdr:sp>
      </xdr:grpSp>
      <xdr:sp macro="" textlink="">
        <xdr:nvSpPr>
          <xdr:cNvPr id="2" name="Rounded Rectangular Callout 16">
            <a:extLst>
              <a:ext uri="{FF2B5EF4-FFF2-40B4-BE49-F238E27FC236}">
                <a16:creationId xmlns:a16="http://schemas.microsoft.com/office/drawing/2014/main" id="{2080C0AA-309B-4C8A-B2E3-ED975A23AE6C}"/>
              </a:ext>
            </a:extLst>
          </xdr:cNvPr>
          <xdr:cNvSpPr/>
        </xdr:nvSpPr>
        <xdr:spPr>
          <a:xfrm>
            <a:off x="7286626" y="2365375"/>
            <a:ext cx="1524000" cy="2368550"/>
          </a:xfrm>
          <a:prstGeom prst="wedgeRoundRectCallout">
            <a:avLst>
              <a:gd name="adj1" fmla="val -204821"/>
              <a:gd name="adj2" fmla="val 1231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solidFill>
                  <a:schemeClr val="tx1"/>
                </a:solidFill>
                <a:latin typeface="Arial" panose="020B0604020202020204" pitchFamily="34" charset="0"/>
                <a:ea typeface="Inter" panose="020B0502030000000004" pitchFamily="34" charset="0"/>
                <a:cs typeface="Arial" panose="020B0604020202020204" pitchFamily="34" charset="0"/>
              </a:rPr>
              <a:t>Cell tips: </a:t>
            </a:r>
            <a:r>
              <a:rPr lang="en-AU" sz="1100" b="0">
                <a:solidFill>
                  <a:schemeClr val="tx1"/>
                </a:solidFill>
                <a:latin typeface="Arial" panose="020B0604020202020204" pitchFamily="34" charset="0"/>
                <a:ea typeface="Inter" panose="020B0502030000000004" pitchFamily="34" charset="0"/>
                <a:cs typeface="Arial" panose="020B0604020202020204" pitchFamily="34" charset="0"/>
              </a:rPr>
              <a:t>The total floor area is measured within the inside face of the external walls of the Class 1 building and includes any conditioned, attached Class 10a building. The area must be between 10 and 500 m2</a:t>
            </a:r>
            <a:endParaRPr lang="en-AU" sz="1100" b="0" baseline="0">
              <a:solidFill>
                <a:schemeClr val="tx1"/>
              </a:solidFill>
              <a:latin typeface="Arial" panose="020B0604020202020204" pitchFamily="34" charset="0"/>
              <a:ea typeface="Inter" panose="020B0502030000000004" pitchFamily="34" charset="0"/>
              <a:cs typeface="Arial" panose="020B0604020202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5</xdr:row>
      <xdr:rowOff>95250</xdr:rowOff>
    </xdr:from>
    <xdr:to>
      <xdr:col>4</xdr:col>
      <xdr:colOff>244474</xdr:colOff>
      <xdr:row>7</xdr:row>
      <xdr:rowOff>44450</xdr:rowOff>
    </xdr:to>
    <xdr:sp macro="" textlink="">
      <xdr:nvSpPr>
        <xdr:cNvPr id="2" name="AutoShape 1" descr="help">
          <a:hlinkClick xmlns:r="http://schemas.openxmlformats.org/officeDocument/2006/relationships" r:id="rId1"/>
          <a:extLst>
            <a:ext uri="{FF2B5EF4-FFF2-40B4-BE49-F238E27FC236}">
              <a16:creationId xmlns:a16="http://schemas.microsoft.com/office/drawing/2014/main" id="{00000000-0008-0000-0300-000002000000}"/>
            </a:ext>
          </a:extLst>
        </xdr:cNvPr>
        <xdr:cNvSpPr>
          <a:spLocks noChangeArrowheads="1"/>
        </xdr:cNvSpPr>
      </xdr:nvSpPr>
      <xdr:spPr bwMode="auto">
        <a:xfrm>
          <a:off x="158750" y="920750"/>
          <a:ext cx="1857374" cy="279400"/>
        </a:xfrm>
        <a:prstGeom prst="roundRect">
          <a:avLst>
            <a:gd name="adj" fmla="val 21741"/>
          </a:avLst>
        </a:prstGeom>
        <a:solidFill>
          <a:srgbClr val="485CC7"/>
        </a:solidFill>
        <a:ln w="9525" algn="ctr">
          <a:noFill/>
          <a:round/>
          <a:headEnd/>
          <a:tailEnd/>
        </a:ln>
        <a:effectLst/>
      </xdr:spPr>
      <xdr:txBody>
        <a:bodyPr vertOverflow="clip" wrap="square" lIns="36576" tIns="22860" rIns="36576" bIns="22860" anchor="ctr" upright="1"/>
        <a:lstStyle/>
        <a:p>
          <a:pPr algn="ctr" rtl="0">
            <a:defRPr sz="1000"/>
          </a:pPr>
          <a:r>
            <a:rPr lang="en-AU" sz="1200" b="0" i="0" u="none" strike="noStrike" baseline="0">
              <a:solidFill>
                <a:srgbClr val="FFFFFF"/>
              </a:solidFill>
              <a:latin typeface="Inter" panose="020B0502030000000004" pitchFamily="34" charset="0"/>
              <a:cs typeface="Arial"/>
            </a:rPr>
            <a:t>Return to calculator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chub/div/australianbuildingcodesboard/businessfunctions/resourcelibrary/guidanceandtraining/docs/Beta_Calculator_2022_Glazing_Volume_Two%20v16%20090821%20update%20to%20format%20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Features NCC 2022"/>
      <sheetName val="Help"/>
      <sheetName val="Screenshots"/>
      <sheetName val="Worksheet"/>
      <sheetName val="Calculator"/>
      <sheetName val="Print"/>
      <sheetName val="Tables"/>
      <sheetName val="CZ01 Factors"/>
      <sheetName val="CZ02 Factors"/>
      <sheetName val="CZ03 Factors"/>
      <sheetName val="CZ04 Factors"/>
      <sheetName val="CZ05 Factors"/>
      <sheetName val="CZ05 BC Factors"/>
      <sheetName val="CZ06 Factors"/>
      <sheetName val="CZ07 Factors"/>
      <sheetName val="CZ08 Factors"/>
      <sheetName val="GC orig exposure"/>
    </sheetNames>
    <sheetDataSet>
      <sheetData sheetId="0" refreshError="1"/>
      <sheetData sheetId="1" refreshError="1"/>
      <sheetData sheetId="2" refreshError="1"/>
      <sheetData sheetId="3" refreshError="1"/>
      <sheetData sheetId="4" refreshError="1">
        <row r="35">
          <cell r="BS35" t="b">
            <v>0</v>
          </cell>
          <cell r="BT35" t="b">
            <v>0</v>
          </cell>
        </row>
        <row r="37">
          <cell r="AV37" t="b">
            <v>0</v>
          </cell>
        </row>
        <row r="40">
          <cell r="BA40">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bcb.gov.au/resources/climate-zone-m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219"/>
  <sheetViews>
    <sheetView tabSelected="1" topLeftCell="B1" zoomScale="110" zoomScaleNormal="110" workbookViewId="0">
      <selection activeCell="F6" sqref="F6:G6"/>
    </sheetView>
  </sheetViews>
  <sheetFormatPr defaultColWidth="8.81640625" defaultRowHeight="14" x14ac:dyDescent="0.3"/>
  <cols>
    <col min="1" max="1" width="0" style="109" hidden="1" customWidth="1"/>
    <col min="2" max="2" width="8.81640625" style="110" customWidth="1"/>
    <col min="3" max="3" width="4.26953125" style="110" customWidth="1"/>
    <col min="4" max="4" width="15.453125" style="110" customWidth="1"/>
    <col min="5" max="5" width="15.1796875" style="110" customWidth="1"/>
    <col min="6" max="6" width="13.453125" style="110" customWidth="1"/>
    <col min="7" max="7" width="14.453125" style="110" customWidth="1"/>
    <col min="8" max="8" width="16.453125" style="110" customWidth="1"/>
    <col min="9" max="9" width="14.1796875" style="110" customWidth="1"/>
    <col min="10" max="10" width="23.453125" style="110" bestFit="1" customWidth="1"/>
    <col min="11" max="11" width="18.1796875" style="110" customWidth="1"/>
    <col min="12" max="12" width="4.26953125" style="110" customWidth="1"/>
    <col min="13" max="13" width="8.81640625" style="110" customWidth="1"/>
    <col min="14" max="14" width="11.7265625" style="109" hidden="1" customWidth="1"/>
    <col min="15" max="15" width="16.1796875" style="109" hidden="1" customWidth="1"/>
    <col min="16" max="16" width="13" style="109" hidden="1" customWidth="1"/>
    <col min="17" max="17" width="16" style="109" hidden="1" customWidth="1"/>
    <col min="18" max="18" width="8.453125" style="109" hidden="1" customWidth="1"/>
    <col min="19" max="19" width="15.1796875" style="109" hidden="1" customWidth="1"/>
    <col min="20" max="20" width="14.1796875" style="109" hidden="1" customWidth="1"/>
    <col min="21" max="21" width="25.81640625" style="109" hidden="1" customWidth="1"/>
    <col min="22" max="22" width="16.453125" style="109" hidden="1" customWidth="1"/>
    <col min="23" max="23" width="8.81640625" style="109" hidden="1" customWidth="1"/>
    <col min="24" max="24" width="9.453125" style="109" hidden="1" customWidth="1"/>
    <col min="25" max="25" width="29.453125" style="109" hidden="1" customWidth="1"/>
    <col min="26" max="26" width="26.81640625" style="109" hidden="1" customWidth="1"/>
    <col min="27" max="28" width="8.81640625" style="109" hidden="1" customWidth="1"/>
    <col min="29" max="29" width="27.453125" style="109" hidden="1" customWidth="1"/>
    <col min="30" max="30" width="29.453125" style="109" hidden="1" customWidth="1"/>
    <col min="31" max="31" width="2.7265625" style="109" hidden="1" customWidth="1"/>
    <col min="32" max="32" width="37.7265625" style="109" hidden="1" customWidth="1"/>
    <col min="33" max="36" width="8.81640625" style="109" hidden="1" customWidth="1"/>
    <col min="37" max="62" width="8.453125" style="109" hidden="1" customWidth="1"/>
    <col min="63" max="16384" width="8.81640625" style="110"/>
  </cols>
  <sheetData>
    <row r="1" spans="2:59" ht="129.25" customHeight="1" x14ac:dyDescent="0.35">
      <c r="C1" s="111"/>
      <c r="D1" s="111"/>
      <c r="E1" s="111"/>
      <c r="F1" s="111"/>
      <c r="G1" s="111"/>
      <c r="H1" s="111"/>
      <c r="I1" s="111"/>
      <c r="J1" s="111"/>
      <c r="K1" s="111"/>
      <c r="L1" s="111"/>
      <c r="O1" s="112"/>
      <c r="Q1" s="214" t="s">
        <v>255</v>
      </c>
    </row>
    <row r="2" spans="2:59" ht="30.75" customHeight="1" x14ac:dyDescent="0.3">
      <c r="C2" s="111"/>
      <c r="D2" s="111"/>
      <c r="E2" s="111"/>
      <c r="F2" s="111"/>
      <c r="G2" s="111"/>
      <c r="H2" s="111"/>
      <c r="I2" s="111"/>
      <c r="J2" s="111"/>
      <c r="K2" s="111"/>
      <c r="L2" s="113" t="s">
        <v>156</v>
      </c>
      <c r="AL2" s="109" t="s">
        <v>249</v>
      </c>
    </row>
    <row r="3" spans="2:59" ht="14.5" thickBot="1" x14ac:dyDescent="0.35">
      <c r="S3" s="109" t="s">
        <v>143</v>
      </c>
    </row>
    <row r="4" spans="2:59" ht="23" x14ac:dyDescent="0.5">
      <c r="C4" s="254" t="s">
        <v>164</v>
      </c>
      <c r="D4" s="255"/>
      <c r="E4" s="255"/>
      <c r="F4" s="255"/>
      <c r="G4" s="255"/>
      <c r="H4" s="256"/>
      <c r="I4" s="259" t="s">
        <v>165</v>
      </c>
      <c r="J4" s="255"/>
      <c r="K4" s="255"/>
      <c r="L4" s="260"/>
      <c r="N4" s="114"/>
      <c r="O4" s="115" t="s">
        <v>179</v>
      </c>
      <c r="P4" s="114"/>
      <c r="Q4" s="114"/>
      <c r="S4" s="109" t="e">
        <f ca="1">W11*F9*S15+S18+S21</f>
        <v>#N/A</v>
      </c>
      <c r="T4" s="109" t="e">
        <f ca="1">S4-K26</f>
        <v>#N/A</v>
      </c>
    </row>
    <row r="5" spans="2:59" ht="22.75" customHeight="1" x14ac:dyDescent="0.3">
      <c r="B5" s="116"/>
      <c r="C5" s="117"/>
      <c r="H5" s="118"/>
      <c r="L5" s="116"/>
      <c r="M5" s="117"/>
      <c r="N5" s="119"/>
      <c r="O5" s="115" t="s">
        <v>165</v>
      </c>
      <c r="P5" s="119"/>
      <c r="Q5" s="119"/>
      <c r="AO5" s="109" t="s">
        <v>0</v>
      </c>
      <c r="AP5" s="109">
        <v>7</v>
      </c>
      <c r="AS5" s="109" t="s">
        <v>0</v>
      </c>
      <c r="AT5" s="109" t="str">
        <f>""</f>
        <v/>
      </c>
      <c r="AV5" s="109" t="s">
        <v>0</v>
      </c>
      <c r="AW5" s="109" t="str">
        <f>""</f>
        <v/>
      </c>
      <c r="AZ5" s="109" t="s">
        <v>0</v>
      </c>
      <c r="BA5" s="109" t="str">
        <f>""</f>
        <v/>
      </c>
      <c r="BC5" s="109" t="s">
        <v>0</v>
      </c>
      <c r="BD5" s="109" t="str">
        <f>""</f>
        <v/>
      </c>
      <c r="BF5" s="109" t="s">
        <v>0</v>
      </c>
      <c r="BG5" s="109" t="str">
        <f>""</f>
        <v/>
      </c>
    </row>
    <row r="6" spans="2:59" ht="55.5" customHeight="1" x14ac:dyDescent="0.35">
      <c r="B6" s="116"/>
      <c r="C6" s="120"/>
      <c r="D6" s="257" t="s">
        <v>259</v>
      </c>
      <c r="E6" s="257"/>
      <c r="F6" s="261"/>
      <c r="G6" s="261"/>
      <c r="H6" s="121"/>
      <c r="I6" s="122"/>
      <c r="J6" s="122"/>
      <c r="L6" s="116"/>
      <c r="M6" s="117"/>
      <c r="S6" s="109" t="s">
        <v>139</v>
      </c>
      <c r="Z6" s="109">
        <v>1</v>
      </c>
      <c r="AA6" s="109" t="s">
        <v>0</v>
      </c>
      <c r="AC6" s="109" t="s">
        <v>1</v>
      </c>
      <c r="AD6" s="109" t="s">
        <v>2</v>
      </c>
      <c r="AI6" s="109" t="str">
        <f>IF(OR(F7="ACT",F7="NSW",F7="SA",F7="TAS",F7="VIC",F7=""),"",1)</f>
        <v/>
      </c>
      <c r="AL6" s="109" t="s">
        <v>250</v>
      </c>
      <c r="AM6" s="109" t="e">
        <f>VLOOKUP(F7,AO5:AP12,2,FALSE)</f>
        <v>#N/A</v>
      </c>
      <c r="AO6" s="109" t="s">
        <v>4</v>
      </c>
      <c r="AP6" s="109">
        <v>2</v>
      </c>
      <c r="AS6" s="109" t="s">
        <v>4</v>
      </c>
      <c r="AT6" s="109">
        <v>4</v>
      </c>
      <c r="AV6" s="109" t="s">
        <v>4</v>
      </c>
      <c r="AW6" s="109">
        <v>5</v>
      </c>
      <c r="AZ6" s="109" t="s">
        <v>4</v>
      </c>
      <c r="BA6" s="109">
        <v>6</v>
      </c>
      <c r="BC6" s="109" t="s">
        <v>4</v>
      </c>
      <c r="BD6" s="109">
        <v>7</v>
      </c>
      <c r="BF6" s="109" t="s">
        <v>4</v>
      </c>
      <c r="BG6" s="109">
        <v>8</v>
      </c>
    </row>
    <row r="7" spans="2:59" ht="18.75" customHeight="1" x14ac:dyDescent="0.35">
      <c r="B7" s="116"/>
      <c r="C7" s="120"/>
      <c r="D7" s="257" t="s">
        <v>3</v>
      </c>
      <c r="E7" s="257"/>
      <c r="F7" s="245"/>
      <c r="G7" s="245"/>
      <c r="H7" s="121"/>
      <c r="I7" s="123" t="s">
        <v>155</v>
      </c>
      <c r="J7" s="258" t="str">
        <f>IFERROR(ROUND(S11*T15,1),"")</f>
        <v/>
      </c>
      <c r="L7" s="116"/>
      <c r="M7" s="117"/>
      <c r="N7" s="109" t="s">
        <v>155</v>
      </c>
      <c r="O7" s="109" t="e">
        <f>ROUND('QA Check'!A20,1)</f>
        <v>#VALUE!</v>
      </c>
      <c r="P7" s="109" t="e">
        <f>IF(O7=J7, "OK", "NOT OK")</f>
        <v>#VALUE!</v>
      </c>
      <c r="S7" s="109" t="str">
        <f>CONCATENATE("'",F8,"-",F7,"'")</f>
        <v>'-'</v>
      </c>
      <c r="Z7" s="124" t="s">
        <v>257</v>
      </c>
      <c r="AA7" s="109" t="s">
        <v>4</v>
      </c>
      <c r="AC7" s="109" t="s">
        <v>6</v>
      </c>
      <c r="AD7" s="109" t="s">
        <v>188</v>
      </c>
      <c r="AI7" s="109" t="str">
        <f>IF(OR(F$7="ACT",F$7="SA",F$7="TAS",F$7="VIC",F$7="",F$7="NT",F$7="WA"),"",2)</f>
        <v/>
      </c>
      <c r="AM7" s="109" t="e">
        <f>VLOOKUP(F7,AS5:AT12,2,FALSE)</f>
        <v>#N/A</v>
      </c>
      <c r="AO7" s="109" t="s">
        <v>7</v>
      </c>
      <c r="AP7" s="109">
        <v>1</v>
      </c>
      <c r="AS7" s="109" t="s">
        <v>7</v>
      </c>
      <c r="AT7" s="109">
        <v>3</v>
      </c>
      <c r="AV7" s="109" t="s">
        <v>7</v>
      </c>
      <c r="AW7" s="109" t="str">
        <f>""</f>
        <v/>
      </c>
      <c r="AZ7" s="109" t="s">
        <v>7</v>
      </c>
      <c r="BA7" s="109" t="str">
        <f>""</f>
        <v/>
      </c>
      <c r="BC7" s="109" t="s">
        <v>7</v>
      </c>
      <c r="BD7" s="109" t="str">
        <f>""</f>
        <v/>
      </c>
      <c r="BF7" s="109" t="s">
        <v>7</v>
      </c>
      <c r="BG7" s="109" t="str">
        <f>""</f>
        <v/>
      </c>
    </row>
    <row r="8" spans="2:59" ht="18.75" customHeight="1" x14ac:dyDescent="0.35">
      <c r="B8" s="116"/>
      <c r="C8" s="120"/>
      <c r="D8" s="257" t="s">
        <v>260</v>
      </c>
      <c r="E8" s="257"/>
      <c r="F8" s="245"/>
      <c r="G8" s="245"/>
      <c r="H8" s="125" t="s">
        <v>258</v>
      </c>
      <c r="I8" s="123"/>
      <c r="J8" s="258"/>
      <c r="L8" s="116"/>
      <c r="M8" s="117"/>
      <c r="AA8" s="109" t="s">
        <v>7</v>
      </c>
      <c r="AC8" s="109" t="s">
        <v>189</v>
      </c>
      <c r="AD8" s="109" t="s">
        <v>235</v>
      </c>
      <c r="AI8" s="109" t="str">
        <f>IF(OR(F$7="ACT",F$7="NSW",F$7="SA",F$7="TAS",F$7="VIC",F$7=""),"",3)</f>
        <v/>
      </c>
      <c r="AM8" s="109" t="e">
        <f>VLOOKUP(F7,AV5:AW12,2,FALSE)</f>
        <v>#N/A</v>
      </c>
      <c r="AO8" s="109" t="s">
        <v>8</v>
      </c>
      <c r="AP8" s="109">
        <v>1</v>
      </c>
      <c r="AS8" s="109" t="s">
        <v>8</v>
      </c>
      <c r="AT8" s="109">
        <v>2</v>
      </c>
      <c r="AV8" s="109" t="s">
        <v>8</v>
      </c>
      <c r="AW8" s="109">
        <v>3</v>
      </c>
      <c r="AZ8" s="109" t="s">
        <v>8</v>
      </c>
      <c r="BA8" s="109">
        <v>5</v>
      </c>
      <c r="BC8" s="109" t="s">
        <v>8</v>
      </c>
      <c r="BD8" s="109" t="str">
        <f>""</f>
        <v/>
      </c>
      <c r="BF8" s="109" t="s">
        <v>8</v>
      </c>
      <c r="BG8" s="109" t="str">
        <f>""</f>
        <v/>
      </c>
    </row>
    <row r="9" spans="2:59" ht="18.75" customHeight="1" x14ac:dyDescent="0.35">
      <c r="B9" s="116"/>
      <c r="C9" s="120"/>
      <c r="D9" s="257" t="s">
        <v>299</v>
      </c>
      <c r="E9" s="257"/>
      <c r="F9" s="245"/>
      <c r="G9" s="245"/>
      <c r="H9" s="125" t="s">
        <v>258</v>
      </c>
      <c r="I9" s="126" t="s">
        <v>153</v>
      </c>
      <c r="J9" s="262" t="e">
        <f ca="1">IF(EW&gt;10,"Not permitted",(IFERROR(ROUND(S4-K26,1),"")))</f>
        <v>#N/A</v>
      </c>
      <c r="K9" s="252" t="e">
        <f ca="1">IF(J9&lt;J7,"ü",IF(J9&gt;J7,"û",""))</f>
        <v>#N/A</v>
      </c>
      <c r="L9" s="116"/>
      <c r="M9" s="117"/>
      <c r="N9" s="109" t="s">
        <v>153</v>
      </c>
      <c r="O9" s="109" t="e">
        <f ca="1">ROUND('QA Check'!A21,1)</f>
        <v>#N/A</v>
      </c>
      <c r="P9" s="109" t="e">
        <f ca="1">IF(O9=J9, "OK", "NOT OK")</f>
        <v>#N/A</v>
      </c>
      <c r="Y9" s="127" t="s">
        <v>298</v>
      </c>
      <c r="AA9" s="109" t="s">
        <v>8</v>
      </c>
      <c r="AC9" s="109" t="s">
        <v>236</v>
      </c>
      <c r="AD9" s="109" t="s">
        <v>9</v>
      </c>
      <c r="AI9" s="109" t="str">
        <f>IF(OR(F$7="ACT",F$7="TAS",F$7="",F$7="NT",F$7="QLD"),"",4)</f>
        <v/>
      </c>
      <c r="AM9" s="109" t="e">
        <f>VLOOKUP(F7,AZ5:BA12,2,FALSE)</f>
        <v>#N/A</v>
      </c>
      <c r="AO9" s="109" t="s">
        <v>10</v>
      </c>
      <c r="AP9" s="109">
        <v>4</v>
      </c>
      <c r="AS9" s="109" t="s">
        <v>10</v>
      </c>
      <c r="AT9" s="109">
        <v>5</v>
      </c>
      <c r="AV9" s="109" t="s">
        <v>10</v>
      </c>
      <c r="AW9" s="109">
        <v>6</v>
      </c>
      <c r="AZ9" s="109" t="s">
        <v>10</v>
      </c>
      <c r="BA9" s="109" t="str">
        <f>""</f>
        <v/>
      </c>
      <c r="BC9" s="109" t="s">
        <v>10</v>
      </c>
      <c r="BD9" s="109" t="str">
        <f>""</f>
        <v/>
      </c>
      <c r="BF9" s="109" t="s">
        <v>10</v>
      </c>
      <c r="BG9" s="109" t="str">
        <f>""</f>
        <v/>
      </c>
    </row>
    <row r="10" spans="2:59" ht="18.75" customHeight="1" x14ac:dyDescent="0.35">
      <c r="B10" s="116"/>
      <c r="C10" s="120"/>
      <c r="D10" s="257" t="s">
        <v>261</v>
      </c>
      <c r="E10" s="264"/>
      <c r="F10" s="265"/>
      <c r="G10" s="266"/>
      <c r="H10" s="121"/>
      <c r="I10" s="126"/>
      <c r="J10" s="263"/>
      <c r="K10" s="253"/>
      <c r="L10" s="116"/>
      <c r="M10" s="117"/>
      <c r="S10" s="109" t="s">
        <v>145</v>
      </c>
      <c r="W10" s="109" t="s">
        <v>152</v>
      </c>
      <c r="AA10" s="109" t="s">
        <v>10</v>
      </c>
      <c r="AC10" s="109" t="s">
        <v>188</v>
      </c>
      <c r="AD10" s="109" t="s">
        <v>193</v>
      </c>
      <c r="AI10" s="109" t="str">
        <f>IF(OR(F$7="ACT",F$7="TAS",F$7="VIC",F$7="",F$7="NT"),"",5)</f>
        <v/>
      </c>
      <c r="AM10" s="109" t="e">
        <f>VLOOKUP(F7,BC5:BD12,2,FALSE)</f>
        <v>#N/A</v>
      </c>
      <c r="AO10" s="109" t="s">
        <v>11</v>
      </c>
      <c r="AP10" s="109">
        <v>7</v>
      </c>
      <c r="AS10" s="109" t="s">
        <v>11</v>
      </c>
      <c r="AT10" s="109">
        <v>8</v>
      </c>
      <c r="AV10" s="109" t="s">
        <v>11</v>
      </c>
      <c r="AW10" s="109" t="str">
        <f>""</f>
        <v/>
      </c>
      <c r="AZ10" s="109" t="s">
        <v>11</v>
      </c>
      <c r="BA10" s="109" t="str">
        <f>""</f>
        <v/>
      </c>
      <c r="BC10" s="109" t="s">
        <v>11</v>
      </c>
      <c r="BD10" s="109" t="str">
        <f>""</f>
        <v/>
      </c>
      <c r="BF10" s="109" t="s">
        <v>11</v>
      </c>
      <c r="BG10" s="109" t="str">
        <f>""</f>
        <v/>
      </c>
    </row>
    <row r="11" spans="2:59" ht="15" customHeight="1" x14ac:dyDescent="0.35">
      <c r="B11" s="116"/>
      <c r="C11" s="120"/>
      <c r="D11" s="122"/>
      <c r="E11" s="122"/>
      <c r="F11" s="122"/>
      <c r="G11" s="122"/>
      <c r="H11" s="128"/>
      <c r="I11" s="122"/>
      <c r="J11" s="122"/>
      <c r="L11" s="116"/>
      <c r="M11" s="117"/>
      <c r="S11" s="129" t="str">
        <f>IF(F10=1,VLOOKUP(S7,R81:U107,4,FALSE),IF(F10="2 (SOU only)",VLOOKUP(S7,X81:AA107,4,FALSE),""))</f>
        <v/>
      </c>
      <c r="W11" s="129" t="e">
        <f ca="1">ROUND(VLOOKUP(AD30,INDIRECT(X60&amp;"!C"&amp;Y60&amp;":K"&amp;Z60),AG29,FALSE),2)</f>
        <v>#N/A</v>
      </c>
      <c r="AA11" s="109" t="s">
        <v>11</v>
      </c>
      <c r="AC11" s="109" t="s">
        <v>235</v>
      </c>
      <c r="AD11" s="109" t="s">
        <v>194</v>
      </c>
      <c r="AI11" s="109" t="str">
        <f>IF(OR(F$7="ACT",F$7="TAS",F$7="",F$7="NT"),"",6)</f>
        <v/>
      </c>
      <c r="AM11" s="109" t="e">
        <f>VLOOKUP(F7,BF5:BG12,2,FALSE)</f>
        <v>#N/A</v>
      </c>
      <c r="AO11" s="109" t="s">
        <v>13</v>
      </c>
      <c r="AP11" s="109">
        <v>4</v>
      </c>
      <c r="AS11" s="109" t="s">
        <v>13</v>
      </c>
      <c r="AT11" s="109">
        <v>6</v>
      </c>
      <c r="AV11" s="109" t="s">
        <v>13</v>
      </c>
      <c r="AW11" s="109">
        <v>7</v>
      </c>
      <c r="AZ11" s="109" t="s">
        <v>13</v>
      </c>
      <c r="BA11" s="109">
        <v>8</v>
      </c>
      <c r="BC11" s="109" t="s">
        <v>13</v>
      </c>
      <c r="BD11" s="109" t="str">
        <f>""</f>
        <v/>
      </c>
      <c r="BF11" s="109" t="s">
        <v>13</v>
      </c>
      <c r="BG11" s="109" t="str">
        <f>""</f>
        <v/>
      </c>
    </row>
    <row r="12" spans="2:59" ht="22.75" customHeight="1" x14ac:dyDescent="0.3">
      <c r="C12" s="231" t="s">
        <v>172</v>
      </c>
      <c r="D12" s="232"/>
      <c r="E12" s="232"/>
      <c r="F12" s="232"/>
      <c r="G12" s="232"/>
      <c r="H12" s="232"/>
      <c r="I12" s="232"/>
      <c r="J12" s="232"/>
      <c r="K12" s="232"/>
      <c r="L12" s="233"/>
      <c r="AA12" s="109" t="s">
        <v>13</v>
      </c>
      <c r="AC12" s="109" t="s">
        <v>190</v>
      </c>
      <c r="AD12" s="109" t="s">
        <v>195</v>
      </c>
      <c r="AI12" s="109" t="str">
        <f>IF(OR(F$7="NSW",F$7="SA",F$7="",F$7="NT",F$7="WA",F$7="QLD"),"",7)</f>
        <v/>
      </c>
      <c r="AO12" s="109" t="s">
        <v>15</v>
      </c>
      <c r="AP12" s="109">
        <v>1</v>
      </c>
      <c r="AS12" s="109" t="s">
        <v>15</v>
      </c>
      <c r="AT12" s="109">
        <v>3</v>
      </c>
      <c r="AV12" s="109" t="s">
        <v>15</v>
      </c>
      <c r="AW12" s="109">
        <v>4</v>
      </c>
      <c r="AZ12" s="109" t="s">
        <v>15</v>
      </c>
      <c r="BA12" s="109">
        <v>5</v>
      </c>
      <c r="BC12" s="109" t="s">
        <v>15</v>
      </c>
      <c r="BD12" s="109">
        <v>6</v>
      </c>
      <c r="BF12" s="109" t="s">
        <v>15</v>
      </c>
      <c r="BG12" s="109" t="str">
        <f>""</f>
        <v/>
      </c>
    </row>
    <row r="13" spans="2:59" ht="22.75" customHeight="1" x14ac:dyDescent="0.3">
      <c r="C13" s="237" t="s">
        <v>167</v>
      </c>
      <c r="D13" s="238"/>
      <c r="E13" s="238"/>
      <c r="F13" s="238"/>
      <c r="G13" s="238"/>
      <c r="H13" s="238"/>
      <c r="I13" s="238" t="s">
        <v>173</v>
      </c>
      <c r="J13" s="238"/>
      <c r="K13" s="238"/>
      <c r="L13" s="244"/>
      <c r="AA13" s="109" t="s">
        <v>15</v>
      </c>
      <c r="AC13" s="109" t="s">
        <v>191</v>
      </c>
      <c r="AD13" s="109" t="s">
        <v>196</v>
      </c>
      <c r="AI13" s="109" t="str">
        <f>IF(OR(F$7="ACT",F$7="SA",F$7="",F$7="NT",F$7="WA",F$7="QLD"),"",8)</f>
        <v/>
      </c>
    </row>
    <row r="14" spans="2:59" ht="18.75" customHeight="1" thickBot="1" x14ac:dyDescent="0.4">
      <c r="B14" s="116"/>
      <c r="C14" s="120"/>
      <c r="I14" s="130"/>
      <c r="J14" s="122"/>
      <c r="K14" s="122"/>
      <c r="L14" s="131"/>
      <c r="M14" s="117"/>
      <c r="S14" s="109" t="s">
        <v>138</v>
      </c>
      <c r="T14" s="109" t="s">
        <v>144</v>
      </c>
      <c r="AC14" s="109" t="s">
        <v>192</v>
      </c>
      <c r="AD14" s="109" t="s">
        <v>287</v>
      </c>
      <c r="AF14" s="127" t="s">
        <v>290</v>
      </c>
      <c r="AM14" s="109">
        <f>COUNT(AM6:AM12)</f>
        <v>0</v>
      </c>
    </row>
    <row r="15" spans="2:59" ht="18.75" customHeight="1" thickBot="1" x14ac:dyDescent="0.4">
      <c r="B15" s="116"/>
      <c r="D15" s="122"/>
      <c r="E15" s="122"/>
      <c r="F15" s="139" t="s">
        <v>270</v>
      </c>
      <c r="G15" s="239"/>
      <c r="H15" s="240"/>
      <c r="I15" s="132"/>
      <c r="M15" s="117"/>
      <c r="S15" s="133">
        <f>IF(F9&lt;50,0.0123,IF(F9&gt;=500,0.0075,VLOOKUP(FLOOR(F9,10),S28:U72,3,FALSE)))</f>
        <v>1.23E-2</v>
      </c>
      <c r="T15" s="133">
        <f>S15*F9</f>
        <v>0</v>
      </c>
      <c r="AC15" s="109" t="s">
        <v>9</v>
      </c>
      <c r="AD15" s="109" t="s">
        <v>104</v>
      </c>
      <c r="AM15" s="109">
        <f>5+AM14</f>
        <v>5</v>
      </c>
    </row>
    <row r="16" spans="2:59" ht="18.75" customHeight="1" x14ac:dyDescent="0.3">
      <c r="B16" s="116"/>
      <c r="I16" s="132"/>
      <c r="M16" s="117"/>
      <c r="O16" s="134" t="s">
        <v>273</v>
      </c>
      <c r="P16" s="135"/>
      <c r="AD16" s="109" t="s">
        <v>197</v>
      </c>
    </row>
    <row r="17" spans="1:62" ht="29.25" customHeight="1" thickBot="1" x14ac:dyDescent="0.35">
      <c r="B17" s="116"/>
      <c r="E17" s="234" t="s">
        <v>18</v>
      </c>
      <c r="F17" s="234"/>
      <c r="G17" s="110" t="str">
        <f>IF(E18=AC8,"Star Rating",IF(E18=AC9,"Star Rating",IF(E18=AC10,N74,IF(E18=AC11,N74,""))))</f>
        <v/>
      </c>
      <c r="I17" s="132"/>
      <c r="M17" s="117"/>
      <c r="O17" s="136" t="str">
        <f>Z29</f>
        <v/>
      </c>
      <c r="P17" s="137"/>
      <c r="S17" s="109" t="s">
        <v>292</v>
      </c>
      <c r="U17" s="109" t="s">
        <v>148</v>
      </c>
      <c r="V17" s="109" t="s">
        <v>149</v>
      </c>
      <c r="X17" s="109" t="s">
        <v>150</v>
      </c>
      <c r="AD17" s="109" t="s">
        <v>198</v>
      </c>
    </row>
    <row r="18" spans="1:62" ht="18.75" customHeight="1" thickBot="1" x14ac:dyDescent="0.4">
      <c r="B18" s="116"/>
      <c r="C18" s="120"/>
      <c r="D18" s="246" t="s">
        <v>300</v>
      </c>
      <c r="E18" s="247"/>
      <c r="F18" s="248"/>
      <c r="G18" s="242"/>
      <c r="H18" s="138" t="str">
        <f>IF(Y29="Error", "&lt;Re-select!","")</f>
        <v/>
      </c>
      <c r="I18" s="130"/>
      <c r="J18" s="139" t="s">
        <v>19</v>
      </c>
      <c r="K18" s="140"/>
      <c r="L18" s="131"/>
      <c r="M18" s="117"/>
      <c r="O18" s="136"/>
      <c r="P18" s="137"/>
      <c r="S18" s="133">
        <f>IF(K19="",0,K18/1000*X18)</f>
        <v>0</v>
      </c>
      <c r="U18" s="141" t="e">
        <f>HLOOKUP(F7,T111:AA112,2,FALSE)</f>
        <v>#N/A</v>
      </c>
      <c r="V18" s="141">
        <f>K19</f>
        <v>0</v>
      </c>
      <c r="X18" s="141" t="e">
        <f>VLOOKUP(V18,S117:AA135,U18,FALSE)</f>
        <v>#N/A</v>
      </c>
    </row>
    <row r="19" spans="1:62" ht="29.25" customHeight="1" thickBot="1" x14ac:dyDescent="0.4">
      <c r="B19" s="116"/>
      <c r="C19" s="120"/>
      <c r="D19" s="246"/>
      <c r="E19" s="249"/>
      <c r="F19" s="250"/>
      <c r="G19" s="243"/>
      <c r="H19" s="125" t="s">
        <v>258</v>
      </c>
      <c r="I19" s="235" t="s">
        <v>21</v>
      </c>
      <c r="J19" s="236"/>
      <c r="K19" s="245"/>
      <c r="L19" s="131"/>
      <c r="M19" s="117"/>
      <c r="O19" s="142" t="e">
        <f ca="1">Z30</f>
        <v>#N/A</v>
      </c>
      <c r="P19" s="143"/>
    </row>
    <row r="20" spans="1:62" ht="24.75" customHeight="1" thickBot="1" x14ac:dyDescent="0.4">
      <c r="B20" s="116"/>
      <c r="C20" s="120"/>
      <c r="D20" s="144"/>
      <c r="E20" s="241" t="s">
        <v>18</v>
      </c>
      <c r="F20" s="241"/>
      <c r="G20" s="110" t="str">
        <f>IF(E21=AD6,"",IF(E21=AD7,N75,IF(E21=AD8,N75,"")))</f>
        <v/>
      </c>
      <c r="I20" s="235"/>
      <c r="J20" s="236"/>
      <c r="K20" s="245"/>
      <c r="L20" s="131"/>
      <c r="M20" s="117"/>
      <c r="S20" s="109" t="s">
        <v>293</v>
      </c>
    </row>
    <row r="21" spans="1:62" ht="22.75" customHeight="1" thickBot="1" x14ac:dyDescent="0.4">
      <c r="B21" s="116"/>
      <c r="C21" s="120"/>
      <c r="D21" s="251" t="s">
        <v>301</v>
      </c>
      <c r="E21" s="247"/>
      <c r="F21" s="248"/>
      <c r="G21" s="242"/>
      <c r="H21" s="145" t="e">
        <f ca="1">IF(Y30="Error", "&lt;Re-select!","")</f>
        <v>#N/A</v>
      </c>
      <c r="I21" s="122"/>
      <c r="J21" s="122"/>
      <c r="K21" s="122"/>
      <c r="L21" s="131"/>
      <c r="M21" s="117"/>
      <c r="N21" s="119"/>
      <c r="O21" s="119"/>
      <c r="S21" s="133" t="e">
        <f>K22*T21/100</f>
        <v>#N/A</v>
      </c>
      <c r="T21" s="109" t="e">
        <f>HLOOKUP(F7,T141:AA142,2,FALSE)</f>
        <v>#N/A</v>
      </c>
    </row>
    <row r="22" spans="1:62" ht="21.75" customHeight="1" x14ac:dyDescent="0.35">
      <c r="B22" s="116"/>
      <c r="C22" s="120"/>
      <c r="D22" s="251"/>
      <c r="E22" s="249"/>
      <c r="F22" s="250"/>
      <c r="G22" s="243"/>
      <c r="H22" s="125" t="s">
        <v>258</v>
      </c>
      <c r="I22" s="122"/>
      <c r="J22" s="146" t="s">
        <v>25</v>
      </c>
      <c r="K22" s="140"/>
      <c r="L22" s="131"/>
      <c r="M22" s="117"/>
    </row>
    <row r="23" spans="1:62" ht="15" customHeight="1" x14ac:dyDescent="0.35">
      <c r="C23" s="120"/>
      <c r="D23" s="122"/>
      <c r="E23" s="122"/>
      <c r="F23" s="122"/>
      <c r="G23" s="122"/>
      <c r="H23" s="121"/>
      <c r="I23" s="122"/>
      <c r="J23" s="122"/>
      <c r="K23" s="122"/>
      <c r="L23" s="131"/>
      <c r="M23" s="117"/>
      <c r="N23" s="147"/>
      <c r="P23" s="119"/>
      <c r="Q23" s="119"/>
      <c r="Z23" s="127" t="s">
        <v>289</v>
      </c>
      <c r="AA23" s="127"/>
      <c r="AB23" s="127"/>
      <c r="AC23" s="127"/>
    </row>
    <row r="24" spans="1:62" ht="17.5" customHeight="1" x14ac:dyDescent="0.3">
      <c r="C24" s="276" t="s">
        <v>166</v>
      </c>
      <c r="D24" s="277"/>
      <c r="E24" s="277"/>
      <c r="F24" s="277"/>
      <c r="G24" s="277"/>
      <c r="H24" s="278"/>
      <c r="I24" s="279" t="s">
        <v>140</v>
      </c>
      <c r="J24" s="277"/>
      <c r="K24" s="277"/>
      <c r="L24" s="280"/>
      <c r="M24" s="117"/>
      <c r="N24" s="147"/>
      <c r="O24" s="148"/>
    </row>
    <row r="25" spans="1:62" ht="15" customHeight="1" thickBot="1" x14ac:dyDescent="0.4">
      <c r="C25" s="120"/>
      <c r="D25" s="122"/>
      <c r="E25" s="122"/>
      <c r="F25" s="122"/>
      <c r="G25" s="122"/>
      <c r="H25" s="121"/>
      <c r="I25" s="130"/>
      <c r="J25" s="122"/>
      <c r="K25" s="122"/>
      <c r="L25" s="131"/>
      <c r="M25" s="117"/>
      <c r="N25" s="147"/>
      <c r="O25" s="148"/>
      <c r="P25" s="149"/>
    </row>
    <row r="26" spans="1:62" ht="15" customHeight="1" thickTop="1" thickBot="1" x14ac:dyDescent="0.4">
      <c r="C26" s="120"/>
      <c r="E26" s="150"/>
      <c r="F26" s="268"/>
      <c r="G26" s="269"/>
      <c r="H26" s="121"/>
      <c r="J26" s="150"/>
      <c r="K26" s="242"/>
      <c r="L26" s="131"/>
      <c r="N26" s="151"/>
      <c r="O26" s="151"/>
      <c r="P26" s="149"/>
      <c r="T26" s="152" t="s">
        <v>26</v>
      </c>
      <c r="U26" s="153" t="s">
        <v>27</v>
      </c>
      <c r="Y26" s="109" t="b">
        <f>OR(E18=Y50,E18=Y51,E18=Y52,E18=Y53)</f>
        <v>0</v>
      </c>
    </row>
    <row r="27" spans="1:62" ht="16.5" customHeight="1" thickBot="1" x14ac:dyDescent="0.4">
      <c r="C27" s="120"/>
      <c r="D27" s="274" t="s">
        <v>291</v>
      </c>
      <c r="E27" s="251"/>
      <c r="F27" s="270"/>
      <c r="G27" s="271"/>
      <c r="H27" s="121"/>
      <c r="I27" s="275" t="s">
        <v>168</v>
      </c>
      <c r="J27" s="251"/>
      <c r="K27" s="267"/>
      <c r="L27" s="131"/>
      <c r="T27" s="154" t="s">
        <v>28</v>
      </c>
      <c r="U27" s="155">
        <v>1.23E-2</v>
      </c>
      <c r="Y27" s="109" t="b">
        <f>OR(E21=AD33,E21=AD42)</f>
        <v>0</v>
      </c>
      <c r="AL27" s="156"/>
      <c r="AM27" s="156"/>
      <c r="AN27" s="156"/>
      <c r="AO27" s="156"/>
      <c r="AP27" s="156"/>
      <c r="AQ27" s="156"/>
    </row>
    <row r="28" spans="1:62" s="157" customFormat="1" ht="15" customHeight="1" thickBot="1" x14ac:dyDescent="0.4">
      <c r="A28" s="151"/>
      <c r="C28" s="120"/>
      <c r="D28" s="158"/>
      <c r="E28" s="150"/>
      <c r="F28" s="272"/>
      <c r="G28" s="273"/>
      <c r="H28" s="121"/>
      <c r="I28" s="159"/>
      <c r="J28" s="150"/>
      <c r="K28" s="243"/>
      <c r="L28" s="131"/>
      <c r="M28" s="110"/>
      <c r="N28" s="151"/>
      <c r="O28" s="151"/>
      <c r="P28" s="151"/>
      <c r="Q28" s="151"/>
      <c r="R28" s="151"/>
      <c r="S28" s="151">
        <v>50</v>
      </c>
      <c r="T28" s="154" t="s">
        <v>29</v>
      </c>
      <c r="U28" s="155">
        <v>1.1900000000000001E-2</v>
      </c>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row>
    <row r="29" spans="1:62" s="157" customFormat="1" ht="15" customHeight="1" thickBot="1" x14ac:dyDescent="0.4">
      <c r="A29" s="151"/>
      <c r="C29" s="160"/>
      <c r="D29" s="161"/>
      <c r="E29" s="161"/>
      <c r="F29" s="161"/>
      <c r="G29" s="161"/>
      <c r="H29" s="128"/>
      <c r="I29" s="162"/>
      <c r="J29" s="161"/>
      <c r="K29" s="161"/>
      <c r="L29" s="163"/>
      <c r="M29" s="110"/>
      <c r="N29" s="151"/>
      <c r="O29" s="151"/>
      <c r="P29" s="151"/>
      <c r="Q29" s="151"/>
      <c r="R29" s="151"/>
      <c r="S29" s="151">
        <v>60</v>
      </c>
      <c r="T29" s="154" t="s">
        <v>30</v>
      </c>
      <c r="U29" s="155">
        <v>1.1599999999999999E-2</v>
      </c>
      <c r="V29" s="151"/>
      <c r="W29" s="151"/>
      <c r="X29" s="151"/>
      <c r="Y29" s="164" t="str">
        <f>IF(E18="Wood Heater","",IF(E18="Other","",IF(E18="Panel Electric Resistance","",IF(E18="Slab Electric Resistance","",IF(OR(E18="Ducted Gas",E18="Unducted Gas",E18="Non-ducted gas"),IF(G18=P33,"&lt;3",IF(G18=P34,"&lt;4.5",IF(G18=P35,"&lt;6",IF(G18=P36,"&gt;6","Error")))),IF(G18=0,"",IF(G18=P67,"&lt;2.25",IF(G18=P68,"&lt;3",IF(G18=P69,"&lt;3.75",IF(G18=P70,"&gt;3.75","Error"))))))))))</f>
        <v/>
      </c>
      <c r="Z29" s="164" t="str">
        <f>IF(F8=1,Y33,((CONCATENATE(E18,Y29))))</f>
        <v/>
      </c>
      <c r="AA29" s="151"/>
      <c r="AB29" s="151"/>
      <c r="AC29" s="151"/>
      <c r="AD29" s="151" t="e">
        <f>VLOOKUP(Z29,Y33:Z56,2)</f>
        <v>#N/A</v>
      </c>
      <c r="AE29" s="151"/>
      <c r="AF29" s="151"/>
      <c r="AG29" s="164" t="e">
        <f>VLOOKUP(F26,AD45:AE52,2,FALSE)</f>
        <v>#N/A</v>
      </c>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row>
    <row r="30" spans="1:62" s="157" customFormat="1" ht="15" customHeight="1" thickBot="1" x14ac:dyDescent="0.4">
      <c r="A30" s="151"/>
      <c r="C30" s="215" t="s">
        <v>154</v>
      </c>
      <c r="D30" s="216"/>
      <c r="E30" s="216"/>
      <c r="F30" s="216"/>
      <c r="G30" s="216"/>
      <c r="H30" s="216"/>
      <c r="I30" s="216"/>
      <c r="J30" s="216"/>
      <c r="K30" s="216"/>
      <c r="L30" s="217"/>
      <c r="M30" s="110"/>
      <c r="N30" s="151"/>
      <c r="O30" s="151"/>
      <c r="P30" s="151"/>
      <c r="Q30" s="151"/>
      <c r="R30" s="151"/>
      <c r="S30" s="151">
        <v>70</v>
      </c>
      <c r="T30" s="154" t="s">
        <v>31</v>
      </c>
      <c r="U30" s="155">
        <v>1.1299999999999999E-2</v>
      </c>
      <c r="V30" s="151"/>
      <c r="W30" s="151"/>
      <c r="X30" s="151"/>
      <c r="Y30" s="164" t="e">
        <f ca="1">IF(E21="Evaporative","",IF(E21="Other","",IF(G21=P51,"&lt;2.25",IF(G21=P52,"&lt;3",IF(G21=P53,"&lt;3.75",IF(G21=P54,"&gt;3.75","Error"))))))</f>
        <v>#N/A</v>
      </c>
      <c r="Z30" s="164" t="e">
        <f ca="1">CONCATENATE(E21,Y30)</f>
        <v>#N/A</v>
      </c>
      <c r="AA30" s="151"/>
      <c r="AB30" s="151"/>
      <c r="AC30" s="151"/>
      <c r="AD30" s="151" t="e">
        <f ca="1">VLOOKUP(Z30,AD33:AF42,3,FALSE)</f>
        <v>#N/A</v>
      </c>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row>
    <row r="31" spans="1:62" ht="15" customHeight="1" thickBot="1" x14ac:dyDescent="0.35">
      <c r="C31" s="218" t="s">
        <v>187</v>
      </c>
      <c r="D31" s="219"/>
      <c r="E31" s="219"/>
      <c r="F31" s="219"/>
      <c r="G31" s="219"/>
      <c r="H31" s="219"/>
      <c r="I31" s="219"/>
      <c r="J31" s="219"/>
      <c r="K31" s="219"/>
      <c r="L31" s="220"/>
      <c r="M31" s="157"/>
      <c r="S31" s="109">
        <v>80</v>
      </c>
      <c r="T31" s="165" t="s">
        <v>294</v>
      </c>
      <c r="U31" s="166">
        <v>1.11E-2</v>
      </c>
      <c r="V31" s="167" t="s">
        <v>295</v>
      </c>
    </row>
    <row r="32" spans="1:62" ht="15" customHeight="1" thickBot="1" x14ac:dyDescent="0.35">
      <c r="C32" s="218" t="s">
        <v>202</v>
      </c>
      <c r="D32" s="219"/>
      <c r="E32" s="219"/>
      <c r="F32" s="219"/>
      <c r="G32" s="219"/>
      <c r="H32" s="219"/>
      <c r="I32" s="219"/>
      <c r="J32" s="219"/>
      <c r="K32" s="219"/>
      <c r="L32" s="220"/>
      <c r="M32" s="157"/>
      <c r="P32" s="168" t="s">
        <v>245</v>
      </c>
      <c r="Q32" s="168" t="s">
        <v>246</v>
      </c>
      <c r="S32" s="109">
        <v>90</v>
      </c>
      <c r="T32" s="154" t="s">
        <v>32</v>
      </c>
      <c r="U32" s="155">
        <v>1.0800000000000001E-2</v>
      </c>
    </row>
    <row r="33" spans="3:43" ht="14.5" thickBot="1" x14ac:dyDescent="0.35">
      <c r="C33" s="218"/>
      <c r="D33" s="219"/>
      <c r="E33" s="219"/>
      <c r="F33" s="219"/>
      <c r="G33" s="219"/>
      <c r="H33" s="219"/>
      <c r="I33" s="219"/>
      <c r="J33" s="219"/>
      <c r="K33" s="219"/>
      <c r="L33" s="220"/>
      <c r="M33" s="157"/>
      <c r="P33" s="169" t="s">
        <v>227</v>
      </c>
      <c r="Q33" s="169" t="s">
        <v>231</v>
      </c>
      <c r="S33" s="109">
        <v>100</v>
      </c>
      <c r="T33" s="154" t="s">
        <v>33</v>
      </c>
      <c r="U33" s="155">
        <v>1.06E-2</v>
      </c>
      <c r="Y33" s="109" t="s">
        <v>66</v>
      </c>
      <c r="Z33" s="109">
        <v>6</v>
      </c>
      <c r="AD33" s="170" t="s">
        <v>2</v>
      </c>
      <c r="AE33" s="109">
        <v>0</v>
      </c>
      <c r="AF33" s="170" t="s">
        <v>2</v>
      </c>
    </row>
    <row r="34" spans="3:43" ht="25.5" customHeight="1" thickBot="1" x14ac:dyDescent="0.35">
      <c r="C34" s="221"/>
      <c r="D34" s="222"/>
      <c r="E34" s="222"/>
      <c r="F34" s="222"/>
      <c r="G34" s="222"/>
      <c r="H34" s="222"/>
      <c r="I34" s="222"/>
      <c r="J34" s="222"/>
      <c r="K34" s="222"/>
      <c r="L34" s="223"/>
      <c r="P34" s="169" t="s">
        <v>229</v>
      </c>
      <c r="Q34" s="169" t="s">
        <v>232</v>
      </c>
      <c r="S34" s="109">
        <v>110</v>
      </c>
      <c r="T34" s="154" t="s">
        <v>34</v>
      </c>
      <c r="U34" s="155">
        <v>1.0500000000000001E-2</v>
      </c>
      <c r="Y34" s="109" t="s">
        <v>66</v>
      </c>
      <c r="Z34" s="109">
        <v>6</v>
      </c>
      <c r="AD34" s="171" t="s">
        <v>176</v>
      </c>
      <c r="AE34" s="109">
        <v>1</v>
      </c>
      <c r="AF34" s="171" t="s">
        <v>69</v>
      </c>
    </row>
    <row r="35" spans="3:43" ht="106.5" customHeight="1" thickBot="1" x14ac:dyDescent="0.35">
      <c r="C35" s="224" t="s">
        <v>302</v>
      </c>
      <c r="D35" s="225"/>
      <c r="E35" s="225"/>
      <c r="F35" s="225"/>
      <c r="G35" s="225"/>
      <c r="H35" s="225"/>
      <c r="I35" s="225"/>
      <c r="J35" s="225"/>
      <c r="K35" s="225"/>
      <c r="L35" s="226"/>
      <c r="P35" s="169" t="s">
        <v>230</v>
      </c>
      <c r="Q35" s="169" t="s">
        <v>233</v>
      </c>
      <c r="S35" s="109">
        <v>120</v>
      </c>
      <c r="T35" s="154" t="s">
        <v>35</v>
      </c>
      <c r="U35" s="155">
        <v>1.03E-2</v>
      </c>
      <c r="Y35" s="109" t="s">
        <v>180</v>
      </c>
      <c r="Z35" s="109">
        <v>16</v>
      </c>
      <c r="AD35" s="171" t="s">
        <v>68</v>
      </c>
      <c r="AE35" s="109">
        <v>2</v>
      </c>
      <c r="AF35" s="171" t="s">
        <v>71</v>
      </c>
    </row>
    <row r="36" spans="3:43" ht="49.75" customHeight="1" thickBot="1" x14ac:dyDescent="0.35">
      <c r="C36" s="227" t="s">
        <v>278</v>
      </c>
      <c r="D36" s="228"/>
      <c r="E36" s="229" t="s">
        <v>306</v>
      </c>
      <c r="F36" s="229"/>
      <c r="G36" s="229"/>
      <c r="H36" s="229"/>
      <c r="I36" s="229"/>
      <c r="J36" s="229"/>
      <c r="K36" s="229"/>
      <c r="L36" s="230"/>
      <c r="P36" s="169" t="s">
        <v>228</v>
      </c>
      <c r="Q36" s="169" t="s">
        <v>234</v>
      </c>
      <c r="S36" s="109">
        <v>130</v>
      </c>
      <c r="T36" s="154" t="s">
        <v>36</v>
      </c>
      <c r="U36" s="155">
        <v>1.01E-2</v>
      </c>
      <c r="Y36" s="109" t="s">
        <v>181</v>
      </c>
      <c r="Z36" s="109">
        <v>26</v>
      </c>
      <c r="AD36" s="171" t="s">
        <v>177</v>
      </c>
      <c r="AE36" s="109">
        <v>3</v>
      </c>
      <c r="AF36" s="171" t="s">
        <v>73</v>
      </c>
    </row>
    <row r="37" spans="3:43" ht="51.75" customHeight="1" thickBot="1" x14ac:dyDescent="0.35">
      <c r="I37" s="172"/>
      <c r="J37" s="172"/>
      <c r="S37" s="109">
        <v>140</v>
      </c>
      <c r="T37" s="154" t="s">
        <v>37</v>
      </c>
      <c r="U37" s="155">
        <v>0.01</v>
      </c>
      <c r="Y37" s="109" t="s">
        <v>182</v>
      </c>
      <c r="Z37" s="109">
        <v>36</v>
      </c>
      <c r="AD37" s="171" t="s">
        <v>178</v>
      </c>
      <c r="AE37" s="109">
        <v>4</v>
      </c>
      <c r="AF37" s="171" t="s">
        <v>75</v>
      </c>
    </row>
    <row r="38" spans="3:43" ht="15" customHeight="1" thickBot="1" x14ac:dyDescent="0.35">
      <c r="G38" s="176"/>
      <c r="S38" s="109">
        <v>150</v>
      </c>
      <c r="T38" s="173" t="s">
        <v>38</v>
      </c>
      <c r="U38" s="174">
        <v>9.9000000000000008E-3</v>
      </c>
      <c r="Y38" s="109" t="s">
        <v>237</v>
      </c>
      <c r="Z38" s="109">
        <v>46</v>
      </c>
      <c r="AD38" s="171" t="s">
        <v>240</v>
      </c>
      <c r="AE38" s="109">
        <v>5</v>
      </c>
      <c r="AF38" s="171" t="s">
        <v>77</v>
      </c>
      <c r="AP38" s="175"/>
      <c r="AQ38" s="175"/>
    </row>
    <row r="39" spans="3:43" ht="15.65" customHeight="1" thickTop="1" thickBot="1" x14ac:dyDescent="0.35">
      <c r="S39" s="109">
        <v>160</v>
      </c>
      <c r="T39" s="177" t="s">
        <v>39</v>
      </c>
      <c r="U39" s="155">
        <v>9.7000000000000003E-3</v>
      </c>
      <c r="Y39" s="109" t="s">
        <v>238</v>
      </c>
      <c r="Z39" s="109">
        <v>56</v>
      </c>
      <c r="AD39" s="171" t="s">
        <v>241</v>
      </c>
      <c r="AE39" s="109">
        <v>6</v>
      </c>
      <c r="AF39" s="171" t="s">
        <v>79</v>
      </c>
    </row>
    <row r="40" spans="3:43" ht="15" customHeight="1" thickBot="1" x14ac:dyDescent="0.35">
      <c r="P40" s="109" t="s">
        <v>272</v>
      </c>
      <c r="S40" s="109">
        <v>170</v>
      </c>
      <c r="T40" s="177" t="s">
        <v>40</v>
      </c>
      <c r="U40" s="155">
        <v>9.5999999999999992E-3</v>
      </c>
      <c r="Y40" s="109" t="s">
        <v>239</v>
      </c>
      <c r="Z40" s="109">
        <v>66</v>
      </c>
      <c r="AD40" s="171" t="s">
        <v>242</v>
      </c>
      <c r="AE40" s="109">
        <v>7</v>
      </c>
      <c r="AF40" s="171" t="s">
        <v>81</v>
      </c>
    </row>
    <row r="41" spans="3:43" ht="14.5" thickBot="1" x14ac:dyDescent="0.35">
      <c r="O41" s="167"/>
      <c r="P41" s="109" t="str">
        <f>IF(OR($E$18="Ducted heat pump",$E$18="Non-ducted heat pump"),$P67,IF(OR($E$18="Ducted gas",$E$18="Non-ducted gas"),$P33,"NA"))</f>
        <v>NA</v>
      </c>
      <c r="S41" s="109">
        <v>180</v>
      </c>
      <c r="T41" s="177" t="s">
        <v>41</v>
      </c>
      <c r="U41" s="155">
        <v>9.4999999999999998E-3</v>
      </c>
      <c r="Y41" s="109" t="s">
        <v>244</v>
      </c>
      <c r="Z41" s="109">
        <v>76</v>
      </c>
      <c r="AD41" s="171" t="s">
        <v>243</v>
      </c>
      <c r="AE41" s="109">
        <v>8</v>
      </c>
      <c r="AF41" s="171" t="s">
        <v>83</v>
      </c>
    </row>
    <row r="42" spans="3:43" ht="14.5" thickBot="1" x14ac:dyDescent="0.35">
      <c r="P42" s="109" t="str">
        <f>IF(OR($E$18="Ducted heat pump",$E$18="Non-ducted heat pump"),$P68,IF(OR($E$18="Ducted gas",$E$18="Non-ducted gas"),$P34,"NA"))</f>
        <v>NA</v>
      </c>
      <c r="S42" s="109">
        <v>190</v>
      </c>
      <c r="T42" s="177" t="s">
        <v>42</v>
      </c>
      <c r="U42" s="155">
        <v>9.4000000000000004E-3</v>
      </c>
      <c r="Y42" s="109" t="s">
        <v>176</v>
      </c>
      <c r="Z42" s="109">
        <v>92</v>
      </c>
      <c r="AD42" s="178" t="s">
        <v>9</v>
      </c>
      <c r="AE42" s="109">
        <v>9</v>
      </c>
      <c r="AF42" s="178" t="s">
        <v>84</v>
      </c>
    </row>
    <row r="43" spans="3:43" ht="14.5" thickBot="1" x14ac:dyDescent="0.35">
      <c r="P43" s="109" t="str">
        <f>IF(OR($E$18="Ducted heat pump",$E$18="Non-ducted heat pump"),$P69,IF(OR($E$18="Ducted gas",$E$18="Non-ducted gas"),$P35,"NA"))</f>
        <v>NA</v>
      </c>
      <c r="S43" s="109">
        <v>200</v>
      </c>
      <c r="T43" s="177" t="s">
        <v>43</v>
      </c>
      <c r="U43" s="155">
        <v>9.2999999999999992E-3</v>
      </c>
      <c r="Y43" s="109" t="s">
        <v>68</v>
      </c>
      <c r="Z43" s="109">
        <v>102</v>
      </c>
    </row>
    <row r="44" spans="3:43" ht="15" customHeight="1" thickBot="1" x14ac:dyDescent="0.35">
      <c r="P44" s="109" t="str">
        <f>IF(OR($E$18="Ducted heat pump",$E$18="Non-ducted heat pump"),$P70,IF(OR($E$18="Ducted gas",$E$18="Non-ducted gas"),$P36,"NA"))</f>
        <v>NA</v>
      </c>
      <c r="S44" s="109">
        <v>210</v>
      </c>
      <c r="T44" s="177" t="s">
        <v>44</v>
      </c>
      <c r="U44" s="155">
        <v>9.1999999999999998E-3</v>
      </c>
      <c r="Y44" s="109" t="s">
        <v>177</v>
      </c>
      <c r="Z44" s="109">
        <v>112</v>
      </c>
    </row>
    <row r="45" spans="3:43" ht="14.5" thickBot="1" x14ac:dyDescent="0.35">
      <c r="S45" s="109">
        <v>220</v>
      </c>
      <c r="T45" s="177" t="s">
        <v>45</v>
      </c>
      <c r="U45" s="179">
        <v>9.1000000000000004E-3</v>
      </c>
      <c r="Y45" s="109" t="s">
        <v>178</v>
      </c>
      <c r="Z45" s="109">
        <v>122</v>
      </c>
      <c r="AD45" s="109" t="s">
        <v>5</v>
      </c>
      <c r="AE45" s="109">
        <v>2</v>
      </c>
    </row>
    <row r="46" spans="3:43" ht="14.5" thickBot="1" x14ac:dyDescent="0.35">
      <c r="P46" s="109">
        <f>COUNTIF(P41:P44,"*")</f>
        <v>4</v>
      </c>
      <c r="S46" s="109">
        <v>230</v>
      </c>
      <c r="T46" s="177" t="s">
        <v>46</v>
      </c>
      <c r="U46" s="179">
        <v>8.9999999999999993E-3</v>
      </c>
      <c r="Y46" s="109" t="s">
        <v>240</v>
      </c>
      <c r="Z46" s="109">
        <v>132</v>
      </c>
      <c r="AD46" s="109" t="s">
        <v>12</v>
      </c>
      <c r="AE46" s="109">
        <v>3</v>
      </c>
    </row>
    <row r="47" spans="3:43" ht="14.5" thickBot="1" x14ac:dyDescent="0.35">
      <c r="P47" s="109">
        <f>P46+40</f>
        <v>44</v>
      </c>
      <c r="S47" s="109">
        <v>240</v>
      </c>
      <c r="T47" s="177" t="s">
        <v>47</v>
      </c>
      <c r="U47" s="179">
        <v>8.9999999999999993E-3</v>
      </c>
      <c r="Y47" s="109" t="s">
        <v>241</v>
      </c>
      <c r="Z47" s="109">
        <v>142</v>
      </c>
      <c r="AD47" s="109" t="s">
        <v>14</v>
      </c>
      <c r="AE47" s="109">
        <v>4</v>
      </c>
    </row>
    <row r="48" spans="3:43" ht="14.5" thickBot="1" x14ac:dyDescent="0.35">
      <c r="S48" s="109">
        <v>250</v>
      </c>
      <c r="T48" s="177" t="s">
        <v>48</v>
      </c>
      <c r="U48" s="179">
        <v>8.8999999999999999E-3</v>
      </c>
      <c r="Y48" s="109" t="s">
        <v>242</v>
      </c>
      <c r="Z48" s="109">
        <v>152</v>
      </c>
      <c r="AD48" s="109" t="s">
        <v>17</v>
      </c>
      <c r="AE48" s="109">
        <v>5</v>
      </c>
    </row>
    <row r="49" spans="15:32" ht="14.5" thickBot="1" x14ac:dyDescent="0.35">
      <c r="S49" s="109">
        <v>260</v>
      </c>
      <c r="T49" s="177" t="s">
        <v>49</v>
      </c>
      <c r="U49" s="179">
        <v>8.8000000000000005E-3</v>
      </c>
      <c r="Y49" s="109" t="s">
        <v>243</v>
      </c>
      <c r="Z49" s="109">
        <v>162</v>
      </c>
      <c r="AD49" s="109" t="s">
        <v>288</v>
      </c>
      <c r="AE49" s="109">
        <v>6</v>
      </c>
      <c r="AF49" s="127" t="s">
        <v>290</v>
      </c>
    </row>
    <row r="50" spans="15:32" ht="14.5" thickBot="1" x14ac:dyDescent="0.35">
      <c r="P50" s="109" t="s">
        <v>247</v>
      </c>
      <c r="S50" s="109">
        <v>270</v>
      </c>
      <c r="T50" s="180" t="s">
        <v>50</v>
      </c>
      <c r="U50" s="181">
        <v>8.6999999999999994E-3</v>
      </c>
      <c r="Y50" s="109" t="s">
        <v>16</v>
      </c>
      <c r="Z50" s="109">
        <v>178</v>
      </c>
      <c r="AD50" s="109" t="s">
        <v>23</v>
      </c>
      <c r="AE50" s="109">
        <v>7</v>
      </c>
    </row>
    <row r="51" spans="15:32" ht="15.65" customHeight="1" thickTop="1" thickBot="1" x14ac:dyDescent="0.35">
      <c r="P51" s="109" t="e">
        <f ca="1">P67</f>
        <v>#N/A</v>
      </c>
      <c r="S51" s="109">
        <v>280</v>
      </c>
      <c r="T51" s="177" t="s">
        <v>51</v>
      </c>
      <c r="U51" s="179">
        <v>8.6999999999999994E-3</v>
      </c>
      <c r="Y51" s="109" t="s">
        <v>20</v>
      </c>
      <c r="Z51" s="109">
        <v>198</v>
      </c>
      <c r="AD51" s="109" t="s">
        <v>105</v>
      </c>
      <c r="AE51" s="109">
        <v>8</v>
      </c>
    </row>
    <row r="52" spans="15:32" ht="15" customHeight="1" thickBot="1" x14ac:dyDescent="0.35">
      <c r="P52" s="109" t="e">
        <f t="shared" ref="P52:P54" ca="1" si="0">P68</f>
        <v>#N/A</v>
      </c>
      <c r="S52" s="109">
        <v>290</v>
      </c>
      <c r="T52" s="177" t="s">
        <v>52</v>
      </c>
      <c r="U52" s="179">
        <v>8.6E-3</v>
      </c>
      <c r="Y52" s="109" t="s">
        <v>22</v>
      </c>
      <c r="Z52" s="109">
        <v>188</v>
      </c>
      <c r="AD52" s="109" t="s">
        <v>24</v>
      </c>
      <c r="AE52" s="109">
        <v>9</v>
      </c>
    </row>
    <row r="53" spans="15:32" ht="15" customHeight="1" thickBot="1" x14ac:dyDescent="0.35">
      <c r="P53" s="109" t="e">
        <f t="shared" ca="1" si="0"/>
        <v>#N/A</v>
      </c>
      <c r="S53" s="109">
        <v>300</v>
      </c>
      <c r="T53" s="177" t="s">
        <v>53</v>
      </c>
      <c r="U53" s="179">
        <v>8.5000000000000006E-3</v>
      </c>
      <c r="Y53" s="109" t="s">
        <v>9</v>
      </c>
      <c r="Z53" s="109">
        <v>208</v>
      </c>
    </row>
    <row r="54" spans="15:32" ht="15" customHeight="1" thickBot="1" x14ac:dyDescent="0.35">
      <c r="P54" s="109" t="e">
        <f t="shared" ca="1" si="0"/>
        <v>#N/A</v>
      </c>
      <c r="S54" s="109">
        <v>310</v>
      </c>
      <c r="T54" s="177" t="s">
        <v>54</v>
      </c>
      <c r="U54" s="179">
        <v>8.5000000000000006E-3</v>
      </c>
    </row>
    <row r="55" spans="15:32" ht="14.5" thickBot="1" x14ac:dyDescent="0.35">
      <c r="S55" s="109">
        <v>320</v>
      </c>
      <c r="T55" s="177" t="s">
        <v>55</v>
      </c>
      <c r="U55" s="179">
        <v>8.3999999999999995E-3</v>
      </c>
    </row>
    <row r="56" spans="15:32" ht="14.5" thickBot="1" x14ac:dyDescent="0.35">
      <c r="O56" s="182" t="s">
        <v>276</v>
      </c>
      <c r="P56" s="183"/>
      <c r="Q56" s="183"/>
      <c r="R56" s="184"/>
      <c r="S56" s="109">
        <v>330</v>
      </c>
      <c r="T56" s="177" t="s">
        <v>56</v>
      </c>
      <c r="U56" s="179">
        <v>8.3000000000000001E-3</v>
      </c>
    </row>
    <row r="57" spans="15:32" ht="14.5" thickBot="1" x14ac:dyDescent="0.35">
      <c r="O57" s="185" t="e">
        <f>HLOOKUP(G15,O58:R59,2,FALSE)</f>
        <v>#N/A</v>
      </c>
      <c r="P57" s="109" t="s">
        <v>275</v>
      </c>
      <c r="R57" s="186"/>
      <c r="S57" s="109">
        <v>340</v>
      </c>
      <c r="T57" s="177" t="s">
        <v>57</v>
      </c>
      <c r="U57" s="179">
        <v>8.3000000000000001E-3</v>
      </c>
    </row>
    <row r="58" spans="15:32" ht="14.5" thickBot="1" x14ac:dyDescent="0.35">
      <c r="O58" s="171" t="s">
        <v>266</v>
      </c>
      <c r="P58" s="169" t="s">
        <v>274</v>
      </c>
      <c r="Q58" s="169" t="s">
        <v>268</v>
      </c>
      <c r="R58" s="187" t="s">
        <v>269</v>
      </c>
      <c r="S58" s="109">
        <v>350</v>
      </c>
      <c r="T58" s="177" t="s">
        <v>58</v>
      </c>
      <c r="U58" s="179">
        <v>8.2000000000000007E-3</v>
      </c>
    </row>
    <row r="59" spans="15:32" ht="14.5" thickBot="1" x14ac:dyDescent="0.35">
      <c r="O59" s="171">
        <v>0</v>
      </c>
      <c r="P59" s="169">
        <v>1</v>
      </c>
      <c r="Q59" s="169">
        <v>2</v>
      </c>
      <c r="R59" s="187">
        <v>3</v>
      </c>
      <c r="S59" s="109">
        <v>360</v>
      </c>
      <c r="T59" s="177" t="s">
        <v>59</v>
      </c>
      <c r="U59" s="179">
        <v>8.2000000000000007E-3</v>
      </c>
    </row>
    <row r="60" spans="15:32" ht="14.5" thickBot="1" x14ac:dyDescent="0.35">
      <c r="O60" s="171" t="s">
        <v>227</v>
      </c>
      <c r="P60" s="169" t="s">
        <v>231</v>
      </c>
      <c r="Q60" s="169" t="s">
        <v>262</v>
      </c>
      <c r="R60" s="187" t="s">
        <v>262</v>
      </c>
      <c r="S60" s="109">
        <v>370</v>
      </c>
      <c r="T60" s="177" t="s">
        <v>60</v>
      </c>
      <c r="U60" s="179">
        <v>8.0999999999999996E-3</v>
      </c>
      <c r="X60" s="129" t="str">
        <f>S7</f>
        <v>'-'</v>
      </c>
      <c r="Y60" s="129" t="e">
        <f>VLOOKUP(Z29,Y33:Z53,2,FALSE)</f>
        <v>#N/A</v>
      </c>
      <c r="Z60" s="129" t="e">
        <f>Y60+9</f>
        <v>#N/A</v>
      </c>
    </row>
    <row r="61" spans="15:32" ht="15" customHeight="1" thickBot="1" x14ac:dyDescent="0.35">
      <c r="O61" s="171" t="s">
        <v>229</v>
      </c>
      <c r="P61" s="169" t="s">
        <v>232</v>
      </c>
      <c r="Q61" s="169" t="s">
        <v>263</v>
      </c>
      <c r="R61" s="187" t="s">
        <v>263</v>
      </c>
      <c r="S61" s="109">
        <v>380</v>
      </c>
      <c r="T61" s="177" t="s">
        <v>61</v>
      </c>
      <c r="U61" s="179">
        <v>8.0999999999999996E-3</v>
      </c>
    </row>
    <row r="62" spans="15:32" ht="14.5" thickBot="1" x14ac:dyDescent="0.35">
      <c r="O62" s="171" t="s">
        <v>267</v>
      </c>
      <c r="P62" s="169" t="s">
        <v>248</v>
      </c>
      <c r="Q62" s="169" t="s">
        <v>264</v>
      </c>
      <c r="R62" s="187" t="s">
        <v>264</v>
      </c>
      <c r="S62" s="109">
        <v>390</v>
      </c>
      <c r="T62" s="180" t="s">
        <v>62</v>
      </c>
      <c r="U62" s="181">
        <v>8.0000000000000002E-3</v>
      </c>
    </row>
    <row r="63" spans="15:32" ht="15" thickTop="1" thickBot="1" x14ac:dyDescent="0.35">
      <c r="O63" s="171" t="s">
        <v>228</v>
      </c>
      <c r="P63" s="169" t="s">
        <v>234</v>
      </c>
      <c r="Q63" s="169" t="s">
        <v>265</v>
      </c>
      <c r="R63" s="187" t="s">
        <v>265</v>
      </c>
      <c r="S63" s="109">
        <v>400</v>
      </c>
      <c r="T63" s="177" t="s">
        <v>63</v>
      </c>
      <c r="U63" s="179">
        <v>8.0000000000000002E-3</v>
      </c>
    </row>
    <row r="64" spans="15:32" ht="14.5" thickBot="1" x14ac:dyDescent="0.35">
      <c r="O64" s="188"/>
      <c r="R64" s="186"/>
      <c r="S64" s="109">
        <v>410</v>
      </c>
      <c r="T64" s="177" t="s">
        <v>64</v>
      </c>
      <c r="U64" s="179">
        <v>7.9000000000000008E-3</v>
      </c>
    </row>
    <row r="65" spans="14:28" ht="14.5" thickBot="1" x14ac:dyDescent="0.35">
      <c r="O65" s="188"/>
      <c r="P65" s="167"/>
      <c r="R65" s="186"/>
      <c r="S65" s="109">
        <v>420</v>
      </c>
      <c r="T65" s="177" t="s">
        <v>65</v>
      </c>
      <c r="U65" s="179">
        <v>7.9000000000000008E-3</v>
      </c>
    </row>
    <row r="66" spans="14:28" ht="14.5" thickBot="1" x14ac:dyDescent="0.35">
      <c r="O66" s="188"/>
      <c r="P66" s="133" t="s">
        <v>271</v>
      </c>
      <c r="Q66" s="133" t="s">
        <v>277</v>
      </c>
      <c r="R66" s="186"/>
      <c r="S66" s="109">
        <v>430</v>
      </c>
      <c r="T66" s="177" t="s">
        <v>67</v>
      </c>
      <c r="U66" s="179">
        <v>7.7999999999999996E-3</v>
      </c>
    </row>
    <row r="67" spans="14:28" ht="14.5" thickBot="1" x14ac:dyDescent="0.35">
      <c r="O67" s="188"/>
      <c r="P67" s="189" t="e">
        <f ca="1">OFFSET(O60,0,$O$57)</f>
        <v>#N/A</v>
      </c>
      <c r="Q67" s="190" t="str">
        <f>Q33</f>
        <v>&lt; 2.25</v>
      </c>
      <c r="R67" s="186"/>
      <c r="S67" s="109">
        <v>440</v>
      </c>
      <c r="T67" s="177" t="s">
        <v>70</v>
      </c>
      <c r="U67" s="179">
        <v>7.7999999999999996E-3</v>
      </c>
      <c r="AB67" s="191"/>
    </row>
    <row r="68" spans="14:28" ht="15" customHeight="1" thickBot="1" x14ac:dyDescent="0.35">
      <c r="O68" s="188"/>
      <c r="P68" s="171" t="e">
        <f ca="1">OFFSET(O61,0,$O$57)</f>
        <v>#N/A</v>
      </c>
      <c r="Q68" s="187" t="str">
        <f t="shared" ref="Q68:Q70" si="1">Q34</f>
        <v>2.25 to &lt; 3</v>
      </c>
      <c r="R68" s="186"/>
      <c r="S68" s="109">
        <v>450</v>
      </c>
      <c r="T68" s="177" t="s">
        <v>72</v>
      </c>
      <c r="U68" s="179">
        <v>7.7000000000000002E-3</v>
      </c>
    </row>
    <row r="69" spans="14:28" ht="15" customHeight="1" thickBot="1" x14ac:dyDescent="0.35">
      <c r="O69" s="188"/>
      <c r="P69" s="171" t="e">
        <f ca="1">OFFSET(O62,0,$O$57)</f>
        <v>#N/A</v>
      </c>
      <c r="Q69" s="187" t="str">
        <f t="shared" si="1"/>
        <v>3 to  &lt; 3.75</v>
      </c>
      <c r="R69" s="186"/>
      <c r="S69" s="109">
        <v>460</v>
      </c>
      <c r="T69" s="177" t="s">
        <v>74</v>
      </c>
      <c r="U69" s="179">
        <v>7.7000000000000002E-3</v>
      </c>
    </row>
    <row r="70" spans="14:28" ht="15" customHeight="1" thickBot="1" x14ac:dyDescent="0.35">
      <c r="O70" s="188"/>
      <c r="P70" s="178" t="e">
        <f ca="1">OFFSET(O63,0,$O$57)</f>
        <v>#N/A</v>
      </c>
      <c r="Q70" s="192" t="str">
        <f t="shared" si="1"/>
        <v>≥ 3.75</v>
      </c>
      <c r="R70" s="186"/>
      <c r="S70" s="109">
        <v>470</v>
      </c>
      <c r="T70" s="177" t="s">
        <v>76</v>
      </c>
      <c r="U70" s="179">
        <v>7.7000000000000002E-3</v>
      </c>
    </row>
    <row r="71" spans="14:28" ht="14.5" thickBot="1" x14ac:dyDescent="0.35">
      <c r="O71" s="193"/>
      <c r="P71" s="194"/>
      <c r="Q71" s="194"/>
      <c r="R71" s="195"/>
      <c r="S71" s="109">
        <v>480</v>
      </c>
      <c r="T71" s="177" t="s">
        <v>78</v>
      </c>
      <c r="U71" s="179">
        <v>7.6E-3</v>
      </c>
    </row>
    <row r="72" spans="14:28" ht="14.5" thickBot="1" x14ac:dyDescent="0.35">
      <c r="S72" s="109">
        <v>490</v>
      </c>
      <c r="T72" s="177" t="s">
        <v>80</v>
      </c>
      <c r="U72" s="179">
        <v>7.6E-3</v>
      </c>
    </row>
    <row r="73" spans="14:28" ht="14.5" thickBot="1" x14ac:dyDescent="0.35">
      <c r="N73" s="109" t="s">
        <v>285</v>
      </c>
      <c r="O73" s="185" t="s">
        <v>286</v>
      </c>
      <c r="P73" s="196"/>
      <c r="Q73" s="196"/>
      <c r="R73" s="197"/>
      <c r="S73" s="109">
        <v>500</v>
      </c>
      <c r="T73" s="177" t="s">
        <v>82</v>
      </c>
      <c r="U73" s="179">
        <v>7.4999999999999997E-3</v>
      </c>
    </row>
    <row r="74" spans="14:28" ht="14.5" thickBot="1" x14ac:dyDescent="0.35">
      <c r="N74" s="185" t="e">
        <f ca="1">OFFSET(O74,0,$O$57)</f>
        <v>#N/A</v>
      </c>
      <c r="O74" s="189" t="s">
        <v>279</v>
      </c>
      <c r="P74" s="198" t="s">
        <v>280</v>
      </c>
      <c r="Q74" s="198" t="s">
        <v>281</v>
      </c>
      <c r="R74" s="190" t="s">
        <v>282</v>
      </c>
    </row>
    <row r="75" spans="14:28" ht="14.5" thickBot="1" x14ac:dyDescent="0.35">
      <c r="N75" s="185" t="e">
        <f ca="1">OFFSET(O75,0,$O$57)</f>
        <v>#N/A</v>
      </c>
      <c r="O75" s="178" t="s">
        <v>279</v>
      </c>
      <c r="P75" s="199" t="s">
        <v>280</v>
      </c>
      <c r="Q75" s="199" t="s">
        <v>283</v>
      </c>
      <c r="R75" s="192" t="s">
        <v>284</v>
      </c>
    </row>
    <row r="79" spans="14:28" ht="14.5" thickBot="1" x14ac:dyDescent="0.35"/>
    <row r="80" spans="14:28" ht="15.5" thickBot="1" x14ac:dyDescent="0.35">
      <c r="S80" s="200" t="s">
        <v>141</v>
      </c>
      <c r="T80" s="201" t="s">
        <v>142</v>
      </c>
      <c r="U80" s="201" t="s">
        <v>303</v>
      </c>
      <c r="Y80" s="202" t="s">
        <v>141</v>
      </c>
      <c r="Z80" s="201" t="s">
        <v>142</v>
      </c>
      <c r="AA80" s="201" t="s">
        <v>304</v>
      </c>
    </row>
    <row r="81" spans="16:28" ht="14.5" thickBot="1" x14ac:dyDescent="0.35">
      <c r="P81" s="109">
        <v>2.77</v>
      </c>
      <c r="R81" s="109" t="str">
        <f>CONCATENATE("'",S81,"-",T81,"'")</f>
        <v>'1-QLD'</v>
      </c>
      <c r="S81" s="203">
        <v>1</v>
      </c>
      <c r="T81" s="204" t="s">
        <v>8</v>
      </c>
      <c r="U81" s="204">
        <v>2.77</v>
      </c>
      <c r="V81" s="109" t="s">
        <v>218</v>
      </c>
      <c r="X81" s="109" t="str">
        <f>CONCATENATE("'",Y81,"-",Z81,"'")</f>
        <v>'1-QLD'</v>
      </c>
      <c r="Y81" s="205">
        <v>1</v>
      </c>
      <c r="Z81" s="204" t="s">
        <v>8</v>
      </c>
      <c r="AA81" s="204">
        <v>3.95</v>
      </c>
      <c r="AB81" s="109" t="s">
        <v>218</v>
      </c>
    </row>
    <row r="82" spans="16:28" ht="14.5" thickBot="1" x14ac:dyDescent="0.35">
      <c r="P82" s="109">
        <v>3.25</v>
      </c>
      <c r="R82" s="109" t="str">
        <f t="shared" ref="R82:R107" si="2">CONCATENATE("'",S82,"-",T82,"'")</f>
        <v>'1-WA'</v>
      </c>
      <c r="S82" s="203">
        <v>1</v>
      </c>
      <c r="T82" s="204" t="s">
        <v>15</v>
      </c>
      <c r="U82" s="204">
        <v>3.25</v>
      </c>
      <c r="V82" s="109" t="s">
        <v>218</v>
      </c>
      <c r="X82" s="109" t="str">
        <f t="shared" ref="X82:X107" si="3">CONCATENATE("'",Y82,"-",Z82,"'")</f>
        <v>'1-WA'</v>
      </c>
      <c r="Y82" s="205">
        <v>1</v>
      </c>
      <c r="Z82" s="204" t="s">
        <v>15</v>
      </c>
      <c r="AA82" s="204">
        <v>4.6399999999999997</v>
      </c>
      <c r="AB82" s="109" t="s">
        <v>218</v>
      </c>
    </row>
    <row r="83" spans="16:28" ht="14.5" thickBot="1" x14ac:dyDescent="0.35">
      <c r="P83" s="109">
        <v>1.91</v>
      </c>
      <c r="R83" s="109" t="str">
        <f t="shared" si="2"/>
        <v>'1-NT'</v>
      </c>
      <c r="S83" s="203">
        <v>1</v>
      </c>
      <c r="T83" s="204" t="s">
        <v>7</v>
      </c>
      <c r="U83" s="204">
        <v>1.91</v>
      </c>
      <c r="V83" s="109" t="s">
        <v>218</v>
      </c>
      <c r="X83" s="109" t="str">
        <f t="shared" si="3"/>
        <v>'1-NT'</v>
      </c>
      <c r="Y83" s="205">
        <v>1</v>
      </c>
      <c r="Z83" s="204" t="s">
        <v>7</v>
      </c>
      <c r="AA83" s="204">
        <v>2.73</v>
      </c>
      <c r="AB83" s="109" t="s">
        <v>218</v>
      </c>
    </row>
    <row r="84" spans="16:28" ht="14.5" thickBot="1" x14ac:dyDescent="0.35">
      <c r="P84" s="109">
        <v>1.32</v>
      </c>
      <c r="R84" s="109" t="str">
        <f t="shared" si="2"/>
        <v>'2-NSW'</v>
      </c>
      <c r="S84" s="203">
        <v>2</v>
      </c>
      <c r="T84" s="204" t="s">
        <v>4</v>
      </c>
      <c r="U84" s="204">
        <v>1.32</v>
      </c>
      <c r="V84" s="109" t="s">
        <v>218</v>
      </c>
      <c r="X84" s="109" t="str">
        <f t="shared" si="3"/>
        <v>'2-NSW'</v>
      </c>
      <c r="Y84" s="205">
        <v>2</v>
      </c>
      <c r="Z84" s="204" t="s">
        <v>4</v>
      </c>
      <c r="AA84" s="204">
        <v>1.88</v>
      </c>
      <c r="AB84" s="109" t="s">
        <v>218</v>
      </c>
    </row>
    <row r="85" spans="16:28" ht="14.5" thickBot="1" x14ac:dyDescent="0.35">
      <c r="P85" s="109">
        <v>1.78</v>
      </c>
      <c r="R85" s="109" t="str">
        <f t="shared" si="2"/>
        <v>'2-QLD'</v>
      </c>
      <c r="S85" s="203">
        <v>2</v>
      </c>
      <c r="T85" s="204" t="s">
        <v>8</v>
      </c>
      <c r="U85" s="204">
        <v>1.78</v>
      </c>
      <c r="V85" s="109" t="s">
        <v>218</v>
      </c>
      <c r="X85" s="109" t="str">
        <f t="shared" si="3"/>
        <v>'2-QLD'</v>
      </c>
      <c r="Y85" s="205">
        <v>2</v>
      </c>
      <c r="Z85" s="204" t="s">
        <v>8</v>
      </c>
      <c r="AA85" s="204">
        <v>2.54</v>
      </c>
      <c r="AB85" s="109" t="s">
        <v>218</v>
      </c>
    </row>
    <row r="86" spans="16:28" ht="14.5" thickBot="1" x14ac:dyDescent="0.35">
      <c r="P86" s="109">
        <v>2.46</v>
      </c>
      <c r="R86" s="109" t="str">
        <f t="shared" si="2"/>
        <v>'3-QLD'</v>
      </c>
      <c r="S86" s="203">
        <v>3</v>
      </c>
      <c r="T86" s="204" t="s">
        <v>8</v>
      </c>
      <c r="U86" s="204">
        <v>2.46</v>
      </c>
      <c r="V86" s="109" t="s">
        <v>218</v>
      </c>
      <c r="X86" s="109" t="str">
        <f t="shared" si="3"/>
        <v>'3-QLD'</v>
      </c>
      <c r="Y86" s="205">
        <v>3</v>
      </c>
      <c r="Z86" s="204" t="s">
        <v>8</v>
      </c>
      <c r="AA86" s="204">
        <v>3.52</v>
      </c>
      <c r="AB86" s="109" t="s">
        <v>218</v>
      </c>
    </row>
    <row r="87" spans="16:28" ht="14.5" thickBot="1" x14ac:dyDescent="0.35">
      <c r="P87" s="109">
        <v>2.87</v>
      </c>
      <c r="R87" s="109" t="str">
        <f t="shared" si="2"/>
        <v>'3-WA'</v>
      </c>
      <c r="S87" s="203">
        <v>3</v>
      </c>
      <c r="T87" s="204" t="s">
        <v>15</v>
      </c>
      <c r="U87" s="204">
        <v>2.87</v>
      </c>
      <c r="V87" s="109" t="s">
        <v>218</v>
      </c>
      <c r="X87" s="109" t="str">
        <f t="shared" si="3"/>
        <v>'3-WA'</v>
      </c>
      <c r="Y87" s="205">
        <v>3</v>
      </c>
      <c r="Z87" s="204" t="s">
        <v>15</v>
      </c>
      <c r="AA87" s="204">
        <v>4.0999999999999996</v>
      </c>
      <c r="AB87" s="109" t="s">
        <v>218</v>
      </c>
    </row>
    <row r="88" spans="16:28" ht="14.5" thickBot="1" x14ac:dyDescent="0.35">
      <c r="P88" s="109">
        <v>1.23</v>
      </c>
      <c r="R88" s="109" t="str">
        <f t="shared" si="2"/>
        <v>'3-NT'</v>
      </c>
      <c r="S88" s="203">
        <v>3</v>
      </c>
      <c r="T88" s="204" t="s">
        <v>7</v>
      </c>
      <c r="U88" s="204">
        <v>1.23</v>
      </c>
      <c r="V88" s="109" t="s">
        <v>218</v>
      </c>
      <c r="X88" s="109" t="str">
        <f t="shared" si="3"/>
        <v>'3-NT'</v>
      </c>
      <c r="Y88" s="205">
        <v>3</v>
      </c>
      <c r="Z88" s="204" t="s">
        <v>7</v>
      </c>
      <c r="AA88" s="204">
        <v>1.76</v>
      </c>
      <c r="AB88" s="109" t="s">
        <v>218</v>
      </c>
    </row>
    <row r="89" spans="16:28" ht="14.5" thickBot="1" x14ac:dyDescent="0.35">
      <c r="P89" s="109">
        <v>1.8</v>
      </c>
      <c r="R89" s="109" t="str">
        <f t="shared" si="2"/>
        <v>'4-NSW'</v>
      </c>
      <c r="S89" s="203">
        <v>4</v>
      </c>
      <c r="T89" s="204" t="s">
        <v>4</v>
      </c>
      <c r="U89" s="204">
        <v>1.8</v>
      </c>
      <c r="V89" s="109" t="s">
        <v>218</v>
      </c>
      <c r="X89" s="109" t="str">
        <f t="shared" si="3"/>
        <v>'4-NSW'</v>
      </c>
      <c r="Y89" s="205">
        <v>4</v>
      </c>
      <c r="Z89" s="204" t="s">
        <v>4</v>
      </c>
      <c r="AA89" s="204">
        <v>2.57</v>
      </c>
      <c r="AB89" s="109" t="s">
        <v>218</v>
      </c>
    </row>
    <row r="90" spans="16:28" ht="14.5" thickBot="1" x14ac:dyDescent="0.35">
      <c r="P90" s="109">
        <v>1.25</v>
      </c>
      <c r="R90" s="109" t="str">
        <f t="shared" si="2"/>
        <v>'4-VIC'</v>
      </c>
      <c r="S90" s="203">
        <v>4</v>
      </c>
      <c r="T90" s="204" t="s">
        <v>13</v>
      </c>
      <c r="U90" s="204">
        <v>1.25</v>
      </c>
      <c r="V90" s="109" t="s">
        <v>218</v>
      </c>
      <c r="X90" s="109" t="str">
        <f t="shared" si="3"/>
        <v>'4-VIC'</v>
      </c>
      <c r="Y90" s="205">
        <v>4</v>
      </c>
      <c r="Z90" s="204" t="s">
        <v>13</v>
      </c>
      <c r="AA90" s="204">
        <v>1.79</v>
      </c>
      <c r="AB90" s="109" t="s">
        <v>218</v>
      </c>
    </row>
    <row r="91" spans="16:28" ht="14.5" thickBot="1" x14ac:dyDescent="0.35">
      <c r="P91" s="109">
        <v>1.86</v>
      </c>
      <c r="R91" s="109" t="str">
        <f t="shared" si="2"/>
        <v>'4-SA'</v>
      </c>
      <c r="S91" s="203">
        <v>4</v>
      </c>
      <c r="T91" s="204" t="s">
        <v>10</v>
      </c>
      <c r="U91" s="204">
        <v>1.86</v>
      </c>
      <c r="V91" s="109" t="s">
        <v>218</v>
      </c>
      <c r="X91" s="109" t="str">
        <f t="shared" si="3"/>
        <v>'4-SA'</v>
      </c>
      <c r="Y91" s="205">
        <v>4</v>
      </c>
      <c r="Z91" s="204" t="s">
        <v>10</v>
      </c>
      <c r="AA91" s="204">
        <v>2.65</v>
      </c>
      <c r="AB91" s="109" t="s">
        <v>218</v>
      </c>
    </row>
    <row r="92" spans="16:28" ht="14.5" thickBot="1" x14ac:dyDescent="0.35">
      <c r="P92" s="109">
        <v>2.34</v>
      </c>
      <c r="R92" s="109" t="str">
        <f t="shared" si="2"/>
        <v>'4-WA'</v>
      </c>
      <c r="S92" s="203">
        <v>4</v>
      </c>
      <c r="T92" s="204" t="s">
        <v>15</v>
      </c>
      <c r="U92" s="204">
        <v>2.34</v>
      </c>
      <c r="V92" s="109" t="s">
        <v>218</v>
      </c>
      <c r="X92" s="109" t="str">
        <f t="shared" si="3"/>
        <v>'4-WA'</v>
      </c>
      <c r="Y92" s="205">
        <v>4</v>
      </c>
      <c r="Z92" s="204" t="s">
        <v>15</v>
      </c>
      <c r="AA92" s="204">
        <v>3.34</v>
      </c>
      <c r="AB92" s="109" t="s">
        <v>218</v>
      </c>
    </row>
    <row r="93" spans="16:28" ht="14.5" thickBot="1" x14ac:dyDescent="0.35">
      <c r="P93" s="109">
        <v>1.75</v>
      </c>
      <c r="R93" s="109" t="str">
        <f t="shared" si="2"/>
        <v>'5-NSW'</v>
      </c>
      <c r="S93" s="203">
        <v>5</v>
      </c>
      <c r="T93" s="204" t="s">
        <v>4</v>
      </c>
      <c r="U93" s="204">
        <v>1.75</v>
      </c>
      <c r="V93" s="109" t="s">
        <v>218</v>
      </c>
      <c r="X93" s="109" t="str">
        <f t="shared" si="3"/>
        <v>'5-NSW'</v>
      </c>
      <c r="Y93" s="205">
        <v>5</v>
      </c>
      <c r="Z93" s="204" t="s">
        <v>4</v>
      </c>
      <c r="AA93" s="204">
        <v>2.5</v>
      </c>
      <c r="AB93" s="109" t="s">
        <v>218</v>
      </c>
    </row>
    <row r="94" spans="16:28" ht="14.5" thickBot="1" x14ac:dyDescent="0.35">
      <c r="P94" s="109">
        <v>2.2799999999999998</v>
      </c>
      <c r="R94" s="109" t="str">
        <f t="shared" si="2"/>
        <v>'5-QLD'</v>
      </c>
      <c r="S94" s="203">
        <v>5</v>
      </c>
      <c r="T94" s="204" t="s">
        <v>8</v>
      </c>
      <c r="U94" s="204">
        <v>2.2799999999999998</v>
      </c>
      <c r="V94" s="109" t="s">
        <v>218</v>
      </c>
      <c r="X94" s="109" t="str">
        <f>CONCATENATE("'",Y94,"-",Z94,"'")</f>
        <v>'5-QLD'</v>
      </c>
      <c r="Y94" s="205">
        <v>5</v>
      </c>
      <c r="Z94" s="204" t="s">
        <v>8</v>
      </c>
      <c r="AA94" s="204">
        <v>3.26</v>
      </c>
      <c r="AB94" s="109" t="s">
        <v>218</v>
      </c>
    </row>
    <row r="95" spans="16:28" ht="14.5" thickBot="1" x14ac:dyDescent="0.35">
      <c r="P95" s="109">
        <v>1.79</v>
      </c>
      <c r="R95" s="109" t="str">
        <f t="shared" si="2"/>
        <v>'5-SA'</v>
      </c>
      <c r="S95" s="203">
        <v>5</v>
      </c>
      <c r="T95" s="204" t="s">
        <v>10</v>
      </c>
      <c r="U95" s="204">
        <v>1.79</v>
      </c>
      <c r="V95" s="109" t="s">
        <v>218</v>
      </c>
      <c r="X95" s="109" t="str">
        <f>CONCATENATE("'",Y95,"-",Z95,"'")</f>
        <v>'5-SA'</v>
      </c>
      <c r="Y95" s="205">
        <v>5</v>
      </c>
      <c r="Z95" s="204" t="s">
        <v>10</v>
      </c>
      <c r="AA95" s="204">
        <v>2.56</v>
      </c>
      <c r="AB95" s="109" t="s">
        <v>218</v>
      </c>
    </row>
    <row r="96" spans="16:28" ht="14.5" thickBot="1" x14ac:dyDescent="0.35">
      <c r="P96" s="109">
        <v>2.35</v>
      </c>
      <c r="R96" s="109" t="str">
        <f t="shared" si="2"/>
        <v>'5-WA'</v>
      </c>
      <c r="S96" s="203">
        <v>5</v>
      </c>
      <c r="T96" s="204" t="s">
        <v>15</v>
      </c>
      <c r="U96" s="204">
        <v>2.35</v>
      </c>
      <c r="V96" s="109" t="s">
        <v>218</v>
      </c>
      <c r="X96" s="109" t="str">
        <f t="shared" si="3"/>
        <v>'5-WA'</v>
      </c>
      <c r="Y96" s="205">
        <v>5</v>
      </c>
      <c r="Z96" s="204" t="s">
        <v>15</v>
      </c>
      <c r="AA96" s="204">
        <v>3.36</v>
      </c>
      <c r="AB96" s="109" t="s">
        <v>218</v>
      </c>
    </row>
    <row r="97" spans="16:28" ht="14.5" thickBot="1" x14ac:dyDescent="0.35">
      <c r="P97" s="109">
        <v>2.4</v>
      </c>
      <c r="R97" s="109" t="str">
        <f t="shared" si="2"/>
        <v>'6-NSW'</v>
      </c>
      <c r="S97" s="203">
        <v>6</v>
      </c>
      <c r="T97" s="204" t="s">
        <v>4</v>
      </c>
      <c r="U97" s="204">
        <v>2.4</v>
      </c>
      <c r="V97" s="109" t="s">
        <v>218</v>
      </c>
      <c r="X97" s="109" t="str">
        <f t="shared" si="3"/>
        <v>'6-NSW'</v>
      </c>
      <c r="Y97" s="205">
        <v>6</v>
      </c>
      <c r="Z97" s="204" t="s">
        <v>4</v>
      </c>
      <c r="AA97" s="204">
        <v>3.43</v>
      </c>
      <c r="AB97" s="109" t="s">
        <v>218</v>
      </c>
    </row>
    <row r="98" spans="16:28" ht="14.5" thickBot="1" x14ac:dyDescent="0.35">
      <c r="P98" s="109">
        <v>1.63</v>
      </c>
      <c r="R98" s="109" t="str">
        <f t="shared" si="2"/>
        <v>'6-VIC'</v>
      </c>
      <c r="S98" s="203">
        <v>6</v>
      </c>
      <c r="T98" s="204" t="s">
        <v>13</v>
      </c>
      <c r="U98" s="204">
        <v>1.63</v>
      </c>
      <c r="V98" s="109" t="s">
        <v>218</v>
      </c>
      <c r="X98" s="109" t="str">
        <f t="shared" si="3"/>
        <v>'6-VIC'</v>
      </c>
      <c r="Y98" s="205">
        <v>6</v>
      </c>
      <c r="Z98" s="204" t="s">
        <v>13</v>
      </c>
      <c r="AA98" s="204">
        <v>2.3199999999999998</v>
      </c>
      <c r="AB98" s="109" t="s">
        <v>218</v>
      </c>
    </row>
    <row r="99" spans="16:28" ht="14.5" thickBot="1" x14ac:dyDescent="0.35">
      <c r="P99" s="109">
        <v>2.5099999999999998</v>
      </c>
      <c r="R99" s="109" t="str">
        <f t="shared" si="2"/>
        <v>'6-SA'</v>
      </c>
      <c r="S99" s="203">
        <v>6</v>
      </c>
      <c r="T99" s="204" t="s">
        <v>10</v>
      </c>
      <c r="U99" s="204">
        <v>2.5099999999999998</v>
      </c>
      <c r="V99" s="109" t="s">
        <v>218</v>
      </c>
      <c r="X99" s="109" t="str">
        <f t="shared" si="3"/>
        <v>'6-SA'</v>
      </c>
      <c r="Y99" s="205">
        <v>6</v>
      </c>
      <c r="Z99" s="204" t="s">
        <v>10</v>
      </c>
      <c r="AA99" s="204">
        <v>3.58</v>
      </c>
      <c r="AB99" s="109" t="s">
        <v>218</v>
      </c>
    </row>
    <row r="100" spans="16:28" ht="14.5" thickBot="1" x14ac:dyDescent="0.35">
      <c r="P100" s="109">
        <v>3.2</v>
      </c>
      <c r="R100" s="109" t="str">
        <f t="shared" si="2"/>
        <v>'6-WA'</v>
      </c>
      <c r="S100" s="203">
        <v>6</v>
      </c>
      <c r="T100" s="204" t="s">
        <v>15</v>
      </c>
      <c r="U100" s="204">
        <v>3.2</v>
      </c>
      <c r="V100" s="109" t="s">
        <v>218</v>
      </c>
      <c r="X100" s="109" t="str">
        <f t="shared" si="3"/>
        <v>'6-WA'</v>
      </c>
      <c r="Y100" s="205">
        <v>6</v>
      </c>
      <c r="Z100" s="204" t="s">
        <v>15</v>
      </c>
      <c r="AA100" s="204">
        <v>4.58</v>
      </c>
      <c r="AB100" s="109" t="s">
        <v>218</v>
      </c>
    </row>
    <row r="101" spans="16:28" ht="14.5" thickBot="1" x14ac:dyDescent="0.35">
      <c r="P101" s="109">
        <v>2.33</v>
      </c>
      <c r="R101" s="109" t="str">
        <f t="shared" si="2"/>
        <v>'7-NSW'</v>
      </c>
      <c r="S101" s="203">
        <v>7</v>
      </c>
      <c r="T101" s="204" t="s">
        <v>4</v>
      </c>
      <c r="U101" s="204">
        <v>2.33</v>
      </c>
      <c r="V101" s="109" t="s">
        <v>218</v>
      </c>
      <c r="X101" s="109" t="str">
        <f t="shared" si="3"/>
        <v>'7-NSW'</v>
      </c>
      <c r="Y101" s="205">
        <v>7</v>
      </c>
      <c r="Z101" s="204" t="s">
        <v>4</v>
      </c>
      <c r="AA101" s="204">
        <v>3.32</v>
      </c>
      <c r="AB101" s="109" t="s">
        <v>218</v>
      </c>
    </row>
    <row r="102" spans="16:28" ht="14.5" thickBot="1" x14ac:dyDescent="0.35">
      <c r="P102" s="109">
        <v>1.62</v>
      </c>
      <c r="R102" s="109" t="str">
        <f t="shared" si="2"/>
        <v>'7-VIC'</v>
      </c>
      <c r="S102" s="203">
        <v>7</v>
      </c>
      <c r="T102" s="204" t="s">
        <v>13</v>
      </c>
      <c r="U102" s="204">
        <v>1.62</v>
      </c>
      <c r="V102" s="109" t="s">
        <v>218</v>
      </c>
      <c r="X102" s="109" t="str">
        <f t="shared" si="3"/>
        <v>'7-VIC'</v>
      </c>
      <c r="Y102" s="205">
        <v>7</v>
      </c>
      <c r="Z102" s="204" t="s">
        <v>13</v>
      </c>
      <c r="AA102" s="204">
        <v>2.3199999999999998</v>
      </c>
      <c r="AB102" s="109" t="s">
        <v>218</v>
      </c>
    </row>
    <row r="103" spans="16:28" ht="14.5" thickBot="1" x14ac:dyDescent="0.35">
      <c r="P103" s="109">
        <v>3.08</v>
      </c>
      <c r="R103" s="109" t="str">
        <f t="shared" si="2"/>
        <v>'7-TAS'</v>
      </c>
      <c r="S103" s="203">
        <v>7</v>
      </c>
      <c r="T103" s="204" t="s">
        <v>11</v>
      </c>
      <c r="U103" s="204">
        <v>3.08</v>
      </c>
      <c r="V103" s="109" t="s">
        <v>218</v>
      </c>
      <c r="X103" s="109" t="str">
        <f t="shared" si="3"/>
        <v>'7-TAS'</v>
      </c>
      <c r="Y103" s="205">
        <v>7</v>
      </c>
      <c r="Z103" s="204" t="s">
        <v>11</v>
      </c>
      <c r="AA103" s="204">
        <v>4.41</v>
      </c>
      <c r="AB103" s="109" t="s">
        <v>218</v>
      </c>
    </row>
    <row r="104" spans="16:28" ht="14.5" thickBot="1" x14ac:dyDescent="0.35">
      <c r="P104" s="109">
        <v>2.56</v>
      </c>
      <c r="R104" s="109" t="str">
        <f t="shared" si="2"/>
        <v>'7-ACT'</v>
      </c>
      <c r="S104" s="203">
        <v>7</v>
      </c>
      <c r="T104" s="204" t="s">
        <v>0</v>
      </c>
      <c r="U104" s="204">
        <v>2.56</v>
      </c>
      <c r="V104" s="109" t="s">
        <v>218</v>
      </c>
      <c r="X104" s="109" t="str">
        <f t="shared" si="3"/>
        <v>'7-ACT'</v>
      </c>
      <c r="Y104" s="205">
        <v>7</v>
      </c>
      <c r="Z104" s="204" t="s">
        <v>0</v>
      </c>
      <c r="AA104" s="204">
        <v>3.66</v>
      </c>
      <c r="AB104" s="109" t="s">
        <v>218</v>
      </c>
    </row>
    <row r="105" spans="16:28" ht="14.5" thickBot="1" x14ac:dyDescent="0.35">
      <c r="P105" s="109">
        <v>3.99</v>
      </c>
      <c r="R105" s="109" t="str">
        <f t="shared" si="2"/>
        <v>'8-NSW'</v>
      </c>
      <c r="S105" s="203">
        <v>8</v>
      </c>
      <c r="T105" s="204" t="s">
        <v>4</v>
      </c>
      <c r="U105" s="204">
        <v>3.99</v>
      </c>
      <c r="V105" s="109" t="s">
        <v>218</v>
      </c>
      <c r="X105" s="109" t="str">
        <f t="shared" si="3"/>
        <v>'8-NSW'</v>
      </c>
      <c r="Y105" s="205">
        <v>8</v>
      </c>
      <c r="Z105" s="204" t="s">
        <v>4</v>
      </c>
      <c r="AA105" s="204">
        <v>5.7</v>
      </c>
      <c r="AB105" s="109" t="s">
        <v>218</v>
      </c>
    </row>
    <row r="106" spans="16:28" ht="14.5" thickBot="1" x14ac:dyDescent="0.35">
      <c r="P106" s="109">
        <v>2.82</v>
      </c>
      <c r="R106" s="109" t="str">
        <f t="shared" si="2"/>
        <v>'8-VIC'</v>
      </c>
      <c r="S106" s="203">
        <v>8</v>
      </c>
      <c r="T106" s="204" t="s">
        <v>13</v>
      </c>
      <c r="U106" s="204">
        <v>2.82</v>
      </c>
      <c r="V106" s="109" t="s">
        <v>218</v>
      </c>
      <c r="X106" s="109" t="str">
        <f t="shared" si="3"/>
        <v>'8-VIC'</v>
      </c>
      <c r="Y106" s="205">
        <v>8</v>
      </c>
      <c r="Z106" s="204" t="s">
        <v>13</v>
      </c>
      <c r="AA106" s="204">
        <v>4.0199999999999996</v>
      </c>
      <c r="AB106" s="109" t="s">
        <v>218</v>
      </c>
    </row>
    <row r="107" spans="16:28" ht="14.5" thickBot="1" x14ac:dyDescent="0.35">
      <c r="P107" s="109">
        <v>3.92</v>
      </c>
      <c r="R107" s="109" t="str">
        <f t="shared" si="2"/>
        <v>'8-TAS'</v>
      </c>
      <c r="S107" s="203">
        <v>8</v>
      </c>
      <c r="T107" s="204" t="s">
        <v>11</v>
      </c>
      <c r="U107" s="204">
        <v>3.92</v>
      </c>
      <c r="V107" s="109" t="s">
        <v>218</v>
      </c>
      <c r="X107" s="109" t="str">
        <f t="shared" si="3"/>
        <v>'8-TAS'</v>
      </c>
      <c r="Y107" s="205">
        <v>8</v>
      </c>
      <c r="Z107" s="204" t="s">
        <v>11</v>
      </c>
      <c r="AA107" s="204">
        <v>5.6</v>
      </c>
      <c r="AB107" s="109" t="s">
        <v>218</v>
      </c>
    </row>
    <row r="110" spans="16:28" ht="14.5" thickBot="1" x14ac:dyDescent="0.35"/>
    <row r="111" spans="16:28" ht="14.5" thickBot="1" x14ac:dyDescent="0.35">
      <c r="T111" s="206" t="s">
        <v>4</v>
      </c>
      <c r="U111" s="206" t="s">
        <v>13</v>
      </c>
      <c r="V111" s="206" t="s">
        <v>8</v>
      </c>
      <c r="W111" s="206" t="s">
        <v>10</v>
      </c>
      <c r="X111" s="206" t="s">
        <v>15</v>
      </c>
      <c r="Y111" s="207" t="s">
        <v>11</v>
      </c>
      <c r="Z111" s="207" t="s">
        <v>7</v>
      </c>
      <c r="AA111" s="206" t="s">
        <v>0</v>
      </c>
    </row>
    <row r="112" spans="16:28" x14ac:dyDescent="0.3">
      <c r="T112" s="109">
        <v>2</v>
      </c>
      <c r="U112" s="109">
        <v>3</v>
      </c>
      <c r="V112" s="109">
        <v>4</v>
      </c>
      <c r="W112" s="109">
        <v>5</v>
      </c>
      <c r="X112" s="109">
        <v>6</v>
      </c>
      <c r="Y112" s="109">
        <v>7</v>
      </c>
      <c r="Z112" s="109">
        <v>8</v>
      </c>
      <c r="AA112" s="109">
        <v>9</v>
      </c>
    </row>
    <row r="114" spans="19:27" ht="14.5" thickBot="1" x14ac:dyDescent="0.35"/>
    <row r="115" spans="19:27" ht="39.5" thickBot="1" x14ac:dyDescent="0.35">
      <c r="S115" s="208" t="s">
        <v>146</v>
      </c>
    </row>
    <row r="116" spans="19:27" ht="14.5" thickBot="1" x14ac:dyDescent="0.35">
      <c r="S116" s="208"/>
      <c r="T116" s="206" t="s">
        <v>4</v>
      </c>
      <c r="U116" s="206" t="s">
        <v>13</v>
      </c>
      <c r="V116" s="206" t="s">
        <v>8</v>
      </c>
      <c r="W116" s="206" t="s">
        <v>10</v>
      </c>
      <c r="X116" s="206" t="s">
        <v>15</v>
      </c>
      <c r="Y116" s="207" t="s">
        <v>11</v>
      </c>
      <c r="Z116" s="207" t="s">
        <v>7</v>
      </c>
      <c r="AA116" s="206" t="s">
        <v>0</v>
      </c>
    </row>
    <row r="117" spans="19:27" ht="14.5" thickBot="1" x14ac:dyDescent="0.35">
      <c r="S117" s="209">
        <v>1</v>
      </c>
      <c r="T117" s="210">
        <v>0.06</v>
      </c>
      <c r="U117" s="211">
        <v>4.9000000000000002E-2</v>
      </c>
      <c r="V117" s="212">
        <v>4.5987605668263286E-2</v>
      </c>
      <c r="W117" s="211">
        <v>6.7943718901488967E-2</v>
      </c>
      <c r="X117" s="211">
        <v>6.3E-2</v>
      </c>
      <c r="Y117" s="211">
        <v>6.0999999999999999E-2</v>
      </c>
      <c r="Z117" s="211">
        <v>2.8000000000000001E-2</v>
      </c>
      <c r="AA117" s="211">
        <v>5.6000000000000001E-2</v>
      </c>
    </row>
    <row r="118" spans="19:27" ht="14.5" thickBot="1" x14ac:dyDescent="0.35">
      <c r="S118" s="209">
        <v>1.5</v>
      </c>
      <c r="T118" s="211">
        <v>0.05</v>
      </c>
      <c r="U118" s="211">
        <v>4.1000000000000002E-2</v>
      </c>
      <c r="V118" s="212">
        <v>3.8822614280842743E-2</v>
      </c>
      <c r="W118" s="211">
        <v>5.7358443195872258E-2</v>
      </c>
      <c r="X118" s="211">
        <v>5.2999999999999999E-2</v>
      </c>
      <c r="Y118" s="211">
        <v>5.1999999999999998E-2</v>
      </c>
      <c r="Z118" s="211">
        <v>2.3E-2</v>
      </c>
      <c r="AA118" s="211">
        <v>4.8000000000000001E-2</v>
      </c>
    </row>
    <row r="119" spans="19:27" ht="14.5" thickBot="1" x14ac:dyDescent="0.35">
      <c r="S119" s="209">
        <v>2</v>
      </c>
      <c r="T119" s="211">
        <v>4.3999999999999997E-2</v>
      </c>
      <c r="U119" s="211">
        <v>3.5999999999999997E-2</v>
      </c>
      <c r="V119" s="212">
        <v>3.3738971989031946E-2</v>
      </c>
      <c r="W119" s="211">
        <v>4.9848070560668964E-2</v>
      </c>
      <c r="X119" s="211">
        <v>4.5999999999999999E-2</v>
      </c>
      <c r="Y119" s="211">
        <v>4.4999999999999998E-2</v>
      </c>
      <c r="Z119" s="211">
        <v>0.02</v>
      </c>
      <c r="AA119" s="211">
        <v>4.1000000000000002E-2</v>
      </c>
    </row>
    <row r="120" spans="19:27" ht="14.5" thickBot="1" x14ac:dyDescent="0.35">
      <c r="S120" s="209">
        <v>2.5</v>
      </c>
      <c r="T120" s="211">
        <v>3.9E-2</v>
      </c>
      <c r="U120" s="211">
        <v>3.2000000000000001E-2</v>
      </c>
      <c r="V120" s="212">
        <v>2.9795792683703817E-2</v>
      </c>
      <c r="W120" s="211">
        <v>4.4022572964557125E-2</v>
      </c>
      <c r="X120" s="211">
        <v>4.1000000000000002E-2</v>
      </c>
      <c r="Y120" s="211">
        <v>0.04</v>
      </c>
      <c r="Z120" s="211">
        <v>1.7999999999999999E-2</v>
      </c>
      <c r="AA120" s="211">
        <v>3.6999999999999998E-2</v>
      </c>
    </row>
    <row r="121" spans="19:27" ht="14.5" thickBot="1" x14ac:dyDescent="0.35">
      <c r="S121" s="209">
        <v>3</v>
      </c>
      <c r="T121" s="211">
        <v>3.5000000000000003E-2</v>
      </c>
      <c r="U121" s="211">
        <v>2.8000000000000001E-2</v>
      </c>
      <c r="V121" s="212">
        <v>2.6573980601611407E-2</v>
      </c>
      <c r="W121" s="211">
        <v>3.9262794855052255E-2</v>
      </c>
      <c r="X121" s="211">
        <v>3.5999999999999997E-2</v>
      </c>
      <c r="Y121" s="211">
        <v>3.5000000000000003E-2</v>
      </c>
      <c r="Z121" s="211">
        <v>1.6E-2</v>
      </c>
      <c r="AA121" s="211">
        <v>3.3000000000000002E-2</v>
      </c>
    </row>
    <row r="122" spans="19:27" ht="14.5" thickBot="1" x14ac:dyDescent="0.35">
      <c r="S122" s="209">
        <v>3.5</v>
      </c>
      <c r="T122" s="211">
        <v>3.1E-2</v>
      </c>
      <c r="U122" s="211">
        <v>2.5000000000000001E-2</v>
      </c>
      <c r="V122" s="212">
        <v>2.3849977299623987E-2</v>
      </c>
      <c r="W122" s="211">
        <v>3.5238459804884409E-2</v>
      </c>
      <c r="X122" s="211">
        <v>3.3000000000000002E-2</v>
      </c>
      <c r="Y122" s="211">
        <v>3.2000000000000001E-2</v>
      </c>
      <c r="Z122" s="211">
        <v>1.4E-2</v>
      </c>
      <c r="AA122" s="211">
        <v>2.9000000000000001E-2</v>
      </c>
    </row>
    <row r="123" spans="19:27" ht="14.5" thickBot="1" x14ac:dyDescent="0.35">
      <c r="S123" s="209">
        <v>4</v>
      </c>
      <c r="T123" s="211">
        <v>2.8000000000000001E-2</v>
      </c>
      <c r="U123" s="211">
        <v>2.3E-2</v>
      </c>
      <c r="V123" s="212">
        <v>2.1490338309800613E-2</v>
      </c>
      <c r="W123" s="211">
        <v>3.1752422219848961E-2</v>
      </c>
      <c r="X123" s="211">
        <v>2.9000000000000001E-2</v>
      </c>
      <c r="Y123" s="211">
        <v>2.9000000000000001E-2</v>
      </c>
      <c r="Z123" s="211">
        <v>1.2999999999999999E-2</v>
      </c>
      <c r="AA123" s="211">
        <v>2.5999999999999999E-2</v>
      </c>
    </row>
    <row r="124" spans="19:27" ht="14.5" thickBot="1" x14ac:dyDescent="0.35">
      <c r="S124" s="209">
        <v>4.5</v>
      </c>
      <c r="T124" s="211">
        <v>2.5000000000000001E-2</v>
      </c>
      <c r="U124" s="211">
        <v>2.1000000000000001E-2</v>
      </c>
      <c r="V124" s="212">
        <v>1.9408989214190868E-2</v>
      </c>
      <c r="W124" s="211">
        <v>2.8677519149435535E-2</v>
      </c>
      <c r="X124" s="211">
        <v>2.7E-2</v>
      </c>
      <c r="Y124" s="211">
        <v>2.5999999999999999E-2</v>
      </c>
      <c r="Z124" s="211">
        <v>1.2E-2</v>
      </c>
      <c r="AA124" s="211">
        <v>2.4E-2</v>
      </c>
    </row>
    <row r="125" spans="19:27" ht="14.5" thickBot="1" x14ac:dyDescent="0.35">
      <c r="S125" s="209">
        <v>5</v>
      </c>
      <c r="T125" s="211">
        <v>2.3E-2</v>
      </c>
      <c r="U125" s="211">
        <v>1.9E-2</v>
      </c>
      <c r="V125" s="212">
        <v>1.7547159004472485E-2</v>
      </c>
      <c r="W125" s="211">
        <v>2.5926924623737115E-2</v>
      </c>
      <c r="X125" s="211">
        <v>2.4E-2</v>
      </c>
      <c r="Y125" s="211">
        <v>2.3E-2</v>
      </c>
      <c r="Z125" s="211">
        <v>1.0999999999999999E-2</v>
      </c>
      <c r="AA125" s="211">
        <v>2.1999999999999999E-2</v>
      </c>
    </row>
    <row r="126" spans="19:27" ht="14.5" thickBot="1" x14ac:dyDescent="0.35">
      <c r="S126" s="209">
        <v>5.5</v>
      </c>
      <c r="T126" s="211">
        <v>2.1000000000000001E-2</v>
      </c>
      <c r="U126" s="211">
        <v>1.7000000000000001E-2</v>
      </c>
      <c r="V126" s="212">
        <v>1.586292871245604E-2</v>
      </c>
      <c r="W126" s="211">
        <v>2.34387092123347E-2</v>
      </c>
      <c r="X126" s="211">
        <v>2.1999999999999999E-2</v>
      </c>
      <c r="Y126" s="211">
        <v>2.1000000000000001E-2</v>
      </c>
      <c r="Z126" s="211">
        <v>0.01</v>
      </c>
      <c r="AA126" s="211">
        <v>0.02</v>
      </c>
    </row>
    <row r="127" spans="19:27" ht="14.5" thickBot="1" x14ac:dyDescent="0.35">
      <c r="S127" s="209">
        <v>6</v>
      </c>
      <c r="T127" s="211">
        <v>1.9E-2</v>
      </c>
      <c r="U127" s="211">
        <v>1.4999999999999999E-2</v>
      </c>
      <c r="V127" s="212">
        <v>1.4325346922380071E-2</v>
      </c>
      <c r="W127" s="211">
        <v>2.1167146514232252E-2</v>
      </c>
      <c r="X127" s="211">
        <v>0.02</v>
      </c>
      <c r="Y127" s="211">
        <v>1.9E-2</v>
      </c>
      <c r="Z127" s="211">
        <v>8.9999999999999993E-3</v>
      </c>
      <c r="AA127" s="211">
        <v>1.7999999999999999E-2</v>
      </c>
    </row>
    <row r="128" spans="19:27" ht="14.5" thickBot="1" x14ac:dyDescent="0.35">
      <c r="S128" s="209">
        <v>6.5</v>
      </c>
      <c r="T128" s="211">
        <v>1.7000000000000001E-2</v>
      </c>
      <c r="U128" s="211">
        <v>1.4E-2</v>
      </c>
      <c r="V128" s="212">
        <v>1.2910908787906324E-2</v>
      </c>
      <c r="W128" s="211">
        <v>1.9077511396424673E-2</v>
      </c>
      <c r="X128" s="211">
        <v>1.7999999999999999E-2</v>
      </c>
      <c r="Y128" s="211">
        <v>1.7000000000000001E-2</v>
      </c>
      <c r="Z128" s="211">
        <v>8.0000000000000002E-3</v>
      </c>
      <c r="AA128" s="211">
        <v>1.6E-2</v>
      </c>
    </row>
    <row r="129" spans="19:28" ht="14.5" thickBot="1" x14ac:dyDescent="0.35">
      <c r="S129" s="209">
        <v>7</v>
      </c>
      <c r="T129" s="211">
        <v>1.4999999999999999E-2</v>
      </c>
      <c r="U129" s="211">
        <v>1.2E-2</v>
      </c>
      <c r="V129" s="212">
        <v>1.1601343620392647E-2</v>
      </c>
      <c r="W129" s="211">
        <v>1.7142811464064413E-2</v>
      </c>
      <c r="X129" s="211">
        <v>1.6E-2</v>
      </c>
      <c r="Y129" s="211">
        <v>1.6E-2</v>
      </c>
      <c r="Z129" s="211">
        <v>7.0000000000000001E-3</v>
      </c>
      <c r="AA129" s="211">
        <v>1.4E-2</v>
      </c>
    </row>
    <row r="130" spans="19:28" ht="14.5" thickBot="1" x14ac:dyDescent="0.35">
      <c r="S130" s="209">
        <v>7.5</v>
      </c>
      <c r="T130" s="211">
        <v>1.2999999999999999E-2</v>
      </c>
      <c r="U130" s="211">
        <v>1.0999999999999999E-2</v>
      </c>
      <c r="V130" s="212">
        <v>1.0382167617051942E-2</v>
      </c>
      <c r="W130" s="211">
        <v>1.5341648918120404E-2</v>
      </c>
      <c r="X130" s="211">
        <v>1.4E-2</v>
      </c>
      <c r="Y130" s="211">
        <v>1.4E-2</v>
      </c>
      <c r="Z130" s="211">
        <v>6.0000000000000001E-3</v>
      </c>
      <c r="AA130" s="211">
        <v>1.2999999999999999E-2</v>
      </c>
    </row>
    <row r="131" spans="19:28" ht="14.5" thickBot="1" x14ac:dyDescent="0.35">
      <c r="S131" s="209">
        <v>8</v>
      </c>
      <c r="T131" s="211">
        <v>1.2E-2</v>
      </c>
      <c r="U131" s="211">
        <v>0.01</v>
      </c>
      <c r="V131" s="212">
        <v>9.2417046305692738E-3</v>
      </c>
      <c r="W131" s="211">
        <v>1.3656773879028958E-2</v>
      </c>
      <c r="X131" s="211">
        <v>1.2999999999999999E-2</v>
      </c>
      <c r="Y131" s="211">
        <v>1.2E-2</v>
      </c>
      <c r="Z131" s="211">
        <v>6.0000000000000001E-3</v>
      </c>
      <c r="AA131" s="211">
        <v>1.0999999999999999E-2</v>
      </c>
    </row>
    <row r="132" spans="19:28" ht="14.5" thickBot="1" x14ac:dyDescent="0.35">
      <c r="S132" s="209">
        <v>8.5</v>
      </c>
      <c r="T132" s="211">
        <v>1.0999999999999999E-2</v>
      </c>
      <c r="U132" s="211">
        <v>8.9999999999999993E-3</v>
      </c>
      <c r="V132" s="212">
        <v>8.1704043275490999E-3</v>
      </c>
      <c r="W132" s="211">
        <v>1.2074077060873841E-2</v>
      </c>
      <c r="X132" s="211">
        <v>1.0999999999999999E-2</v>
      </c>
      <c r="Y132" s="211">
        <v>1.0999999999999999E-2</v>
      </c>
      <c r="Z132" s="211">
        <v>5.0000000000000001E-3</v>
      </c>
      <c r="AA132" s="211">
        <v>0.01</v>
      </c>
    </row>
    <row r="133" spans="19:28" ht="14.5" thickBot="1" x14ac:dyDescent="0.35">
      <c r="S133" s="209">
        <v>9</v>
      </c>
      <c r="T133" s="211">
        <v>8.9999999999999993E-3</v>
      </c>
      <c r="U133" s="211">
        <v>8.0000000000000002E-3</v>
      </c>
      <c r="V133" s="212">
        <v>7.1603555349595274E-3</v>
      </c>
      <c r="W133" s="211">
        <v>1.0581870808615529E-2</v>
      </c>
      <c r="X133" s="211">
        <v>0.01</v>
      </c>
      <c r="Y133" s="211">
        <v>0.01</v>
      </c>
      <c r="Z133" s="211">
        <v>4.0000000000000001E-3</v>
      </c>
      <c r="AA133" s="211">
        <v>8.9999999999999993E-3</v>
      </c>
    </row>
    <row r="134" spans="19:28" ht="14.5" thickBot="1" x14ac:dyDescent="0.35">
      <c r="S134" s="209">
        <v>9.5</v>
      </c>
      <c r="T134" s="211">
        <v>8.0000000000000002E-3</v>
      </c>
      <c r="U134" s="211">
        <v>7.0000000000000001E-3</v>
      </c>
      <c r="V134" s="212">
        <v>6.2049313393960862E-3</v>
      </c>
      <c r="W134" s="211">
        <v>9.1703647817398988E-3</v>
      </c>
      <c r="X134" s="211">
        <v>8.9999999999999993E-3</v>
      </c>
      <c r="Y134" s="211">
        <v>8.0000000000000002E-3</v>
      </c>
      <c r="Z134" s="211">
        <v>4.0000000000000001E-3</v>
      </c>
      <c r="AA134" s="211">
        <v>8.0000000000000002E-3</v>
      </c>
    </row>
    <row r="135" spans="19:28" ht="14.5" thickBot="1" x14ac:dyDescent="0.35">
      <c r="S135" s="209">
        <v>10</v>
      </c>
      <c r="T135" s="211">
        <v>7.0000000000000001E-3</v>
      </c>
      <c r="U135" s="211">
        <v>6.0000000000000001E-3</v>
      </c>
      <c r="V135" s="212">
        <v>5.298525325241138E-3</v>
      </c>
      <c r="W135" s="211">
        <v>7.8312762829171011E-3</v>
      </c>
      <c r="X135" s="211">
        <v>7.0000000000000001E-3</v>
      </c>
      <c r="Y135" s="211">
        <v>7.0000000000000001E-3</v>
      </c>
      <c r="Z135" s="211">
        <v>3.0000000000000001E-3</v>
      </c>
      <c r="AA135" s="211">
        <v>7.0000000000000001E-3</v>
      </c>
    </row>
    <row r="140" spans="19:28" ht="14.5" thickBot="1" x14ac:dyDescent="0.35"/>
    <row r="141" spans="19:28" ht="39.5" thickBot="1" x14ac:dyDescent="0.35">
      <c r="S141" s="208" t="s">
        <v>175</v>
      </c>
      <c r="T141" s="206" t="s">
        <v>4</v>
      </c>
      <c r="U141" s="206" t="s">
        <v>13</v>
      </c>
      <c r="V141" s="206" t="s">
        <v>8</v>
      </c>
      <c r="W141" s="206" t="s">
        <v>10</v>
      </c>
      <c r="X141" s="206" t="s">
        <v>15</v>
      </c>
      <c r="Y141" s="207" t="s">
        <v>11</v>
      </c>
      <c r="Z141" s="207" t="s">
        <v>7</v>
      </c>
      <c r="AA141" s="206" t="s">
        <v>0</v>
      </c>
    </row>
    <row r="142" spans="19:28" ht="14.5" thickBot="1" x14ac:dyDescent="0.35">
      <c r="S142" s="209" t="s">
        <v>147</v>
      </c>
      <c r="T142" s="211">
        <v>7.0999999999999994E-2</v>
      </c>
      <c r="U142" s="211">
        <v>5.8000000000000003E-2</v>
      </c>
      <c r="V142" s="211">
        <v>5.5E-2</v>
      </c>
      <c r="W142" s="211">
        <v>8.1000000000000003E-2</v>
      </c>
      <c r="X142" s="211">
        <v>7.4999999999999997E-2</v>
      </c>
      <c r="Y142" s="211">
        <v>7.2999999999999995E-2</v>
      </c>
      <c r="Z142" s="211">
        <v>3.3000000000000002E-2</v>
      </c>
      <c r="AA142" s="211">
        <v>6.7000000000000004E-2</v>
      </c>
      <c r="AB142" s="109" t="s">
        <v>218</v>
      </c>
    </row>
    <row r="144" spans="19:28" x14ac:dyDescent="0.3">
      <c r="T144" s="191"/>
      <c r="U144" s="191"/>
      <c r="V144" s="191"/>
      <c r="W144" s="191"/>
      <c r="X144" s="191"/>
      <c r="Y144" s="191"/>
      <c r="Z144" s="191"/>
      <c r="AA144" s="191"/>
    </row>
    <row r="190" spans="22:27" x14ac:dyDescent="0.3">
      <c r="V190" s="213"/>
      <c r="W190" s="213"/>
      <c r="X190" s="213"/>
      <c r="Y190" s="213"/>
      <c r="Z190" s="213"/>
      <c r="AA190" s="213"/>
    </row>
    <row r="191" spans="22:27" x14ac:dyDescent="0.3">
      <c r="V191" s="213"/>
      <c r="W191" s="213"/>
      <c r="X191" s="213"/>
      <c r="Y191" s="213"/>
      <c r="Z191" s="213"/>
      <c r="AA191" s="213"/>
    </row>
    <row r="192" spans="22:27" x14ac:dyDescent="0.3">
      <c r="V192" s="213"/>
      <c r="W192" s="213"/>
      <c r="X192" s="213"/>
      <c r="Y192" s="213"/>
      <c r="Z192" s="213"/>
      <c r="AA192" s="213"/>
    </row>
    <row r="193" spans="20:27" x14ac:dyDescent="0.3">
      <c r="V193" s="213"/>
      <c r="W193" s="213"/>
      <c r="X193" s="213"/>
      <c r="Y193" s="213"/>
      <c r="Z193" s="213"/>
      <c r="AA193" s="213"/>
    </row>
    <row r="194" spans="20:27" x14ac:dyDescent="0.3">
      <c r="V194" s="213"/>
      <c r="W194" s="213"/>
      <c r="X194" s="213"/>
      <c r="Y194" s="213"/>
      <c r="Z194" s="213"/>
      <c r="AA194" s="213"/>
    </row>
    <row r="195" spans="20:27" x14ac:dyDescent="0.3">
      <c r="V195" s="213"/>
      <c r="W195" s="213"/>
      <c r="X195" s="213"/>
      <c r="Y195" s="213"/>
      <c r="Z195" s="213"/>
      <c r="AA195" s="213"/>
    </row>
    <row r="196" spans="20:27" x14ac:dyDescent="0.3">
      <c r="V196" s="213"/>
      <c r="W196" s="213"/>
      <c r="X196" s="213"/>
      <c r="Y196" s="213"/>
      <c r="Z196" s="213"/>
      <c r="AA196" s="213"/>
    </row>
    <row r="197" spans="20:27" x14ac:dyDescent="0.3">
      <c r="V197" s="213"/>
      <c r="W197" s="213"/>
      <c r="X197" s="213"/>
      <c r="Y197" s="213"/>
      <c r="Z197" s="213"/>
      <c r="AA197" s="213"/>
    </row>
    <row r="198" spans="20:27" x14ac:dyDescent="0.3">
      <c r="V198" s="213"/>
      <c r="W198" s="213"/>
      <c r="X198" s="213"/>
      <c r="Y198" s="213"/>
      <c r="Z198" s="213"/>
      <c r="AA198" s="213"/>
    </row>
    <row r="199" spans="20:27" x14ac:dyDescent="0.3">
      <c r="V199" s="213"/>
      <c r="W199" s="213"/>
      <c r="X199" s="213"/>
      <c r="Y199" s="213"/>
      <c r="Z199" s="213"/>
      <c r="AA199" s="213"/>
    </row>
    <row r="200" spans="20:27" x14ac:dyDescent="0.3">
      <c r="V200" s="213"/>
      <c r="W200" s="213"/>
      <c r="X200" s="213"/>
      <c r="Y200" s="213"/>
      <c r="Z200" s="213"/>
      <c r="AA200" s="213"/>
    </row>
    <row r="201" spans="20:27" x14ac:dyDescent="0.3">
      <c r="T201" s="213"/>
      <c r="U201" s="213"/>
      <c r="V201" s="213"/>
      <c r="W201" s="213"/>
      <c r="X201" s="213"/>
      <c r="Y201" s="213"/>
      <c r="Z201" s="213"/>
      <c r="AA201" s="213"/>
    </row>
    <row r="202" spans="20:27" x14ac:dyDescent="0.3">
      <c r="T202" s="213"/>
      <c r="U202" s="213"/>
      <c r="V202" s="213"/>
      <c r="W202" s="213"/>
      <c r="X202" s="213"/>
      <c r="Y202" s="213"/>
      <c r="Z202" s="213"/>
      <c r="AA202" s="213"/>
    </row>
    <row r="203" spans="20:27" x14ac:dyDescent="0.3">
      <c r="T203" s="213"/>
      <c r="U203" s="213"/>
      <c r="V203" s="213"/>
      <c r="W203" s="213"/>
      <c r="X203" s="213"/>
      <c r="Y203" s="213"/>
      <c r="Z203" s="213"/>
      <c r="AA203" s="213"/>
    </row>
    <row r="204" spans="20:27" x14ac:dyDescent="0.3">
      <c r="T204" s="213"/>
      <c r="U204" s="213"/>
      <c r="V204" s="213"/>
      <c r="W204" s="213"/>
      <c r="X204" s="213"/>
      <c r="Y204" s="213"/>
      <c r="Z204" s="213"/>
      <c r="AA204" s="213"/>
    </row>
    <row r="205" spans="20:27" x14ac:dyDescent="0.3">
      <c r="T205" s="213"/>
      <c r="U205" s="213"/>
      <c r="V205" s="213"/>
      <c r="W205" s="213"/>
      <c r="X205" s="213"/>
      <c r="Y205" s="213"/>
      <c r="Z205" s="213"/>
      <c r="AA205" s="213"/>
    </row>
    <row r="206" spans="20:27" x14ac:dyDescent="0.3">
      <c r="T206" s="213"/>
      <c r="U206" s="213"/>
      <c r="V206" s="213"/>
      <c r="W206" s="213"/>
      <c r="X206" s="213"/>
      <c r="Y206" s="213"/>
      <c r="Z206" s="213"/>
      <c r="AA206" s="213"/>
    </row>
    <row r="207" spans="20:27" x14ac:dyDescent="0.3">
      <c r="T207" s="213"/>
      <c r="U207" s="213"/>
      <c r="V207" s="213"/>
      <c r="W207" s="213"/>
      <c r="X207" s="213"/>
      <c r="Y207" s="213"/>
      <c r="Z207" s="213"/>
      <c r="AA207" s="213"/>
    </row>
    <row r="208" spans="20:27" x14ac:dyDescent="0.3">
      <c r="T208" s="213"/>
      <c r="U208" s="213"/>
      <c r="V208" s="213"/>
      <c r="W208" s="213"/>
      <c r="X208" s="213"/>
      <c r="Y208" s="213"/>
      <c r="Z208" s="213"/>
      <c r="AA208" s="213"/>
    </row>
    <row r="209" spans="20:27" x14ac:dyDescent="0.3">
      <c r="T209" s="213"/>
      <c r="U209" s="213"/>
      <c r="V209" s="213"/>
      <c r="W209" s="213"/>
      <c r="X209" s="213"/>
      <c r="Y209" s="213"/>
      <c r="Z209" s="213"/>
      <c r="AA209" s="213"/>
    </row>
    <row r="210" spans="20:27" x14ac:dyDescent="0.3">
      <c r="T210" s="213"/>
      <c r="U210" s="213"/>
      <c r="V210" s="213"/>
      <c r="W210" s="213"/>
      <c r="X210" s="213"/>
      <c r="Y210" s="213"/>
      <c r="Z210" s="213"/>
      <c r="AA210" s="213"/>
    </row>
    <row r="211" spans="20:27" x14ac:dyDescent="0.3">
      <c r="T211" s="213"/>
      <c r="U211" s="213"/>
      <c r="V211" s="213"/>
      <c r="W211" s="213"/>
      <c r="X211" s="213"/>
      <c r="Y211" s="213"/>
      <c r="Z211" s="213"/>
      <c r="AA211" s="213"/>
    </row>
    <row r="212" spans="20:27" x14ac:dyDescent="0.3">
      <c r="T212" s="213"/>
      <c r="U212" s="213"/>
      <c r="V212" s="213"/>
      <c r="W212" s="213"/>
      <c r="X212" s="213"/>
      <c r="Y212" s="213"/>
      <c r="Z212" s="213"/>
      <c r="AA212" s="213"/>
    </row>
    <row r="213" spans="20:27" x14ac:dyDescent="0.3">
      <c r="T213" s="213"/>
      <c r="U213" s="213"/>
      <c r="V213" s="213"/>
      <c r="W213" s="213"/>
      <c r="X213" s="213"/>
      <c r="Y213" s="213"/>
      <c r="Z213" s="213"/>
      <c r="AA213" s="213"/>
    </row>
    <row r="214" spans="20:27" x14ac:dyDescent="0.3">
      <c r="T214" s="213"/>
      <c r="U214" s="213"/>
      <c r="V214" s="213"/>
      <c r="W214" s="213"/>
      <c r="X214" s="213"/>
      <c r="Y214" s="213"/>
      <c r="Z214" s="213"/>
      <c r="AA214" s="213"/>
    </row>
    <row r="215" spans="20:27" x14ac:dyDescent="0.3">
      <c r="T215" s="213"/>
      <c r="U215" s="213"/>
      <c r="V215" s="213"/>
      <c r="W215" s="213"/>
      <c r="X215" s="213"/>
      <c r="Y215" s="213"/>
      <c r="Z215" s="213"/>
      <c r="AA215" s="213"/>
    </row>
    <row r="216" spans="20:27" x14ac:dyDescent="0.3">
      <c r="T216" s="213"/>
      <c r="U216" s="213"/>
      <c r="V216" s="213"/>
      <c r="W216" s="213"/>
      <c r="X216" s="213"/>
      <c r="Y216" s="213"/>
      <c r="Z216" s="213"/>
      <c r="AA216" s="213"/>
    </row>
    <row r="217" spans="20:27" x14ac:dyDescent="0.3">
      <c r="T217" s="213"/>
      <c r="U217" s="213"/>
      <c r="V217" s="213"/>
      <c r="W217" s="213"/>
      <c r="X217" s="213"/>
      <c r="Y217" s="213"/>
      <c r="Z217" s="213"/>
      <c r="AA217" s="213"/>
    </row>
    <row r="218" spans="20:27" x14ac:dyDescent="0.3">
      <c r="T218" s="213"/>
      <c r="U218" s="213"/>
      <c r="V218" s="213"/>
      <c r="W218" s="213"/>
      <c r="X218" s="213"/>
      <c r="Y218" s="213"/>
      <c r="Z218" s="213"/>
      <c r="AA218" s="213"/>
    </row>
    <row r="219" spans="20:27" x14ac:dyDescent="0.3">
      <c r="T219" s="213"/>
      <c r="U219" s="213"/>
      <c r="V219" s="213"/>
      <c r="W219" s="213"/>
      <c r="X219" s="213"/>
      <c r="Y219" s="213"/>
      <c r="Z219" s="213"/>
      <c r="AA219" s="213"/>
    </row>
  </sheetData>
  <sheetProtection algorithmName="SHA-512" hashValue="MCNsh9wkgfjElg5atP5oyg6XppiBmWFvHG0Hkl1Gdp/2Zk1DHwNE9AGZhWwOxKsl6p4hxSyo++TojHnnvgbzXg==" saltValue="tFzOJqS1JVMkfLW2NfFO1w==" spinCount="100000" sheet="1" selectLockedCells="1"/>
  <dataConsolidate/>
  <mergeCells count="43">
    <mergeCell ref="G21:G22"/>
    <mergeCell ref="K26:K28"/>
    <mergeCell ref="F26:G28"/>
    <mergeCell ref="D27:E27"/>
    <mergeCell ref="I27:J27"/>
    <mergeCell ref="C24:H24"/>
    <mergeCell ref="I24:L24"/>
    <mergeCell ref="K9:K10"/>
    <mergeCell ref="C4:H4"/>
    <mergeCell ref="D7:E7"/>
    <mergeCell ref="F7:G7"/>
    <mergeCell ref="D8:E8"/>
    <mergeCell ref="F8:G8"/>
    <mergeCell ref="J7:J8"/>
    <mergeCell ref="I4:L4"/>
    <mergeCell ref="D6:E6"/>
    <mergeCell ref="F6:G6"/>
    <mergeCell ref="J9:J10"/>
    <mergeCell ref="D9:E9"/>
    <mergeCell ref="F9:G9"/>
    <mergeCell ref="D10:E10"/>
    <mergeCell ref="F10:G10"/>
    <mergeCell ref="C36:D36"/>
    <mergeCell ref="E36:L36"/>
    <mergeCell ref="C32:L32"/>
    <mergeCell ref="C12:L12"/>
    <mergeCell ref="E17:F17"/>
    <mergeCell ref="I19:J20"/>
    <mergeCell ref="C13:H13"/>
    <mergeCell ref="G15:H15"/>
    <mergeCell ref="E20:F20"/>
    <mergeCell ref="G18:G19"/>
    <mergeCell ref="I13:L13"/>
    <mergeCell ref="K19:K20"/>
    <mergeCell ref="D18:D19"/>
    <mergeCell ref="E18:F19"/>
    <mergeCell ref="E21:F22"/>
    <mergeCell ref="D21:D22"/>
    <mergeCell ref="C30:L30"/>
    <mergeCell ref="C31:L31"/>
    <mergeCell ref="C33:L33"/>
    <mergeCell ref="C34:L34"/>
    <mergeCell ref="C35:L35"/>
  </mergeCells>
  <conditionalFormatting sqref="J9:J10">
    <cfRule type="expression" dxfId="13" priority="22">
      <formula>$W$11&gt;10</formula>
    </cfRule>
    <cfRule type="expression" dxfId="12" priority="25">
      <formula>NOT(($J$9)&gt;($J$7))</formula>
    </cfRule>
    <cfRule type="expression" dxfId="11" priority="26">
      <formula>($J$9)&gt;($J$7)</formula>
    </cfRule>
  </conditionalFormatting>
  <conditionalFormatting sqref="P7">
    <cfRule type="cellIs" dxfId="10" priority="10" operator="equal">
      <formula>"NOT OK"</formula>
    </cfRule>
    <cfRule type="containsText" dxfId="9" priority="12" operator="containsText" text="OK">
      <formula>NOT(ISERROR(SEARCH("OK",P7)))</formula>
    </cfRule>
  </conditionalFormatting>
  <conditionalFormatting sqref="P9">
    <cfRule type="cellIs" dxfId="8" priority="9" operator="equal">
      <formula>"NOT OK"</formula>
    </cfRule>
    <cfRule type="cellIs" dxfId="7" priority="11" operator="equal">
      <formula>"OK"</formula>
    </cfRule>
  </conditionalFormatting>
  <conditionalFormatting sqref="E18 G18 E19 G19 E17 G17 E20 G20 F17:F20">
    <cfRule type="expression" dxfId="6" priority="6">
      <formula>$F$8=1</formula>
    </cfRule>
  </conditionalFormatting>
  <conditionalFormatting sqref="G21">
    <cfRule type="expression" dxfId="5" priority="3">
      <formula>AND($Y$27=TRUE,$Y$26=FALSE)</formula>
    </cfRule>
    <cfRule type="expression" dxfId="4" priority="5">
      <formula>AND(Y27=TRUE,$Y$26=TRUE)</formula>
    </cfRule>
  </conditionalFormatting>
  <conditionalFormatting sqref="K9:K10">
    <cfRule type="expression" dxfId="3" priority="1">
      <formula>$K$9="û"</formula>
    </cfRule>
    <cfRule type="expression" dxfId="2" priority="2">
      <formula>$K$9="ü"</formula>
    </cfRule>
  </conditionalFormatting>
  <conditionalFormatting sqref="G18">
    <cfRule type="expression" dxfId="1" priority="32">
      <formula>AND($Y$26=TRUE,$Y$27=FALSE)</formula>
    </cfRule>
    <cfRule type="expression" dxfId="0" priority="33">
      <formula>AND($Y26=TRUE,$Y$27=TRUE)</formula>
    </cfRule>
  </conditionalFormatting>
  <dataValidations xWindow="463" yWindow="879" count="15">
    <dataValidation type="list" allowBlank="1" showInputMessage="1" showErrorMessage="1" prompt="For information about building classifications refer to:_x000a_https://www.abcb.gov.au/resource/understanding-ncc/building-classifications" sqref="F10:G10" xr:uid="{00000000-0002-0000-0000-000001000000}">
      <formula1>$Z$6:$Z$7</formula1>
    </dataValidation>
    <dataValidation type="list" allowBlank="1" showInputMessage="1" showErrorMessage="1" sqref="F7" xr:uid="{00000000-0002-0000-0000-000003000000}">
      <formula1>$AA$6:$AA$13</formula1>
    </dataValidation>
    <dataValidation type="list" allowBlank="1" showInputMessage="1" showErrorMessage="1" promptTitle="Help" prompt="To find which NCC climate zone your project is located within, go to: https://www.abcb.gov.au/resources/climate-zone-map" sqref="F8:G8" xr:uid="{00000000-0002-0000-0000-000004000000}">
      <formula1>INDIRECT("$AM$6:$AM$"&amp;$AM$15)</formula1>
    </dataValidation>
    <dataValidation type="custom" allowBlank="1" showInputMessage="1" showErrorMessage="1" sqref="V1:X1" xr:uid="{00000000-0002-0000-0000-000005000000}">
      <formula1>F8=1</formula1>
    </dataValidation>
    <dataValidation type="list" allowBlank="1" showInputMessage="1" showErrorMessage="1" promptTitle="Space heating input" prompt="Select the type of heating to be used._x000a_See help for a definition of a main space conditioning - heater_x000a_Note: hydronic heaintg should be treated as ducted gas &lt;3 stars" sqref="E18" xr:uid="{00000000-0002-0000-0000-000006000000}">
      <formula1>$AC$8:$AC$15</formula1>
    </dataValidation>
    <dataValidation type="list" allowBlank="1" showInputMessage="1" showErrorMessage="1" prompt="For Heat Pumps with Seasonal Star ratings (2019) you must use the rating applicable to your particular GEMS climate zone (hot , average or cold) - for more detail see: https://www.energyrating.gov.au/products/space-heating-and-cooling_x000a_" sqref="G21" xr:uid="{00000000-0002-0000-0000-000008000000}">
      <formula1>$P$51:$P$54</formula1>
    </dataValidation>
    <dataValidation type="decimal" allowBlank="1" showInputMessage="1" showErrorMessage="1" prompt="The total floor area is measured within the inside face of the external walls of the Class 1 building and includes any conditioned, attached Class 10a building_x000a_The input value must be between 10 and 500" sqref="F9:G9" xr:uid="{13C5C264-C540-4BE1-8768-CC907C5208D7}">
      <formula1>10</formula1>
      <formula2>500</formula2>
    </dataValidation>
    <dataValidation type="list" allowBlank="1" showInputMessage="1" showErrorMessage="1" prompt="Select the type of cooler to be used._x000a_See help for a definition of a main space conditioning - cooler" sqref="E21" xr:uid="{4E50838A-5FEA-4D6A-9A0E-BE32DD02CDB6}">
      <formula1>$AD$6:$AD$9</formula1>
    </dataValidation>
    <dataValidation type="list" allowBlank="1" showInputMessage="1" showErrorMessage="1" sqref="G15:H15" xr:uid="{816C8DDE-8D22-4931-8A1B-F5B8B6A4E20F}">
      <formula1>$O$58:$R$58</formula1>
    </dataValidation>
    <dataValidation type="list" allowBlank="1" showInputMessage="1" showErrorMessage="1" promptTitle="Note:" prompt="For Heat Pumps with Seasonal Star ratings (2019) you must use the rating applicable to your particular GEMS climate zone (hot , average or cold) - for more detail see: https://www.energyrating.gov.au/products/space-heating-and-cooling_x000a__x000a_" sqref="G18" xr:uid="{00000000-0002-0000-0000-000007000000}">
      <formula1>INDIRECT("$P$41:$P$"&amp;$P$47)</formula1>
    </dataValidation>
    <dataValidation type="list" allowBlank="1" showInputMessage="1" showErrorMessage="1" promptTitle="Note:" prompt="The Main Water Heater is the domestic hot water unit in a dwelling that is connected to at least one shower and the largest number of hot water outlets" sqref="F26:G28" xr:uid="{66130681-77E7-4DAF-8BBD-A1A6757DAB44}">
      <formula1>$AD$10:$AD$17</formula1>
    </dataValidation>
    <dataValidation type="list" allowBlank="1" showInputMessage="1" showErrorMessage="1" sqref="K19:K20" xr:uid="{9810F937-98E5-4F07-99F7-F9CA3711D03C}">
      <formula1>$S$116:$S$135</formula1>
    </dataValidation>
    <dataValidation type="decimal" allowBlank="1" showInputMessage="1" showErrorMessage="1" error="Input a number only, no units. The number must be between 0 and 1,000,000" sqref="K18" xr:uid="{C5EE7FDA-D09C-4129-93E2-CBADE6AA1D13}">
      <formula1>0</formula1>
      <formula2>1000000</formula2>
    </dataValidation>
    <dataValidation type="decimal" allowBlank="1" showInputMessage="1" showErrorMessage="1" error="Input a number only, no units. The number must be between 0 and 100,000" sqref="K22" xr:uid="{95CABA86-FDE9-42A2-A234-ECBA483F8CE8}">
      <formula1>0</formula1>
      <formula2>100000</formula2>
    </dataValidation>
    <dataValidation type="decimal" allowBlank="1" showInputMessage="1" showErrorMessage="1" error="Input a number only, no units. The number must be between 0 and 10" sqref="K26:K28" xr:uid="{EDD2FDC0-0F76-4CE1-8188-4B437FCA9DE3}">
      <formula1>0</formula1>
      <formula2>100</formula2>
    </dataValidation>
  </dataValidations>
  <hyperlinks>
    <hyperlink ref="H9" location="Screenshots!B26" display="&lt; Help" xr:uid="{4AE21F9F-D413-4490-B6CA-65561B6CB65C}"/>
    <hyperlink ref="H8" r:id="rId1" xr:uid="{0C42B455-1EC1-4775-BF88-FBD3DBAFB08D}"/>
    <hyperlink ref="H19" location="Screenshots!B35" display="&lt; Help" xr:uid="{5F1DE584-08F2-45E4-B936-C71D2FC65EFE}"/>
    <hyperlink ref="H22" location="Screenshots!B35" display="&lt; Help" xr:uid="{AB199164-C35D-4E8F-941B-CAB1718948F3}"/>
  </hyperlinks>
  <pageMargins left="0.23622047244094491" right="0.23622047244094491" top="0.74803149606299213" bottom="0.74803149606299213" header="0.31496062992125984" footer="0.31496062992125984"/>
  <pageSetup paperSize="9" scale="63" orientation="portrait" r:id="rId2"/>
  <headerFooter>
    <oddHeader>&amp;L&amp;"Inter,Italic"&amp;10Report from &amp;F&amp;R&amp;"Inter,Italic"&amp;10printed &amp;D</oddHeader>
    <oddFooter>&amp;R&amp;"Inter,Italic"&amp;10page &amp;P of &amp;N</oddFooter>
  </headerFooter>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50"/>
  <sheetViews>
    <sheetView topLeftCell="A85" workbookViewId="0">
      <selection activeCell="I32" sqref="I32"/>
    </sheetView>
  </sheetViews>
  <sheetFormatPr defaultColWidth="8.81640625" defaultRowHeight="14.5" x14ac:dyDescent="0.35"/>
  <cols>
    <col min="3" max="3" width="29.453125" customWidth="1"/>
  </cols>
  <sheetData>
    <row r="1" spans="2:11" ht="15" thickBot="1" x14ac:dyDescent="0.4"/>
    <row r="2" spans="2:11" ht="26.5" thickBot="1" x14ac:dyDescent="0.65">
      <c r="B2" s="4" t="s">
        <v>85</v>
      </c>
      <c r="C2" s="5"/>
      <c r="D2" s="6">
        <v>2</v>
      </c>
      <c r="E2" s="7" t="s">
        <v>86</v>
      </c>
      <c r="F2" s="8"/>
      <c r="G2" s="8"/>
      <c r="H2" s="8"/>
      <c r="I2" s="9"/>
      <c r="J2" s="5" t="s">
        <v>87</v>
      </c>
      <c r="K2" s="10" t="s">
        <v>8</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2.3398721183728375</v>
      </c>
      <c r="E6" s="25">
        <v>1.9564925156981425</v>
      </c>
      <c r="F6" s="25">
        <v>1.0881982472166505</v>
      </c>
      <c r="G6" s="25">
        <v>0.96445936029743118</v>
      </c>
      <c r="H6" s="25">
        <v>0.92075707876014645</v>
      </c>
      <c r="I6" s="25">
        <v>3.3149871384897689</v>
      </c>
      <c r="J6" s="25">
        <v>2.7523902189281859</v>
      </c>
      <c r="K6" s="26">
        <v>0.76043939102500813</v>
      </c>
    </row>
    <row r="7" spans="2:11" x14ac:dyDescent="0.35">
      <c r="B7" s="27" t="s">
        <v>107</v>
      </c>
      <c r="C7" s="2" t="s">
        <v>69</v>
      </c>
      <c r="D7" s="28">
        <v>2.6076594914172762</v>
      </c>
      <c r="E7" s="28">
        <v>2.2388275923065342</v>
      </c>
      <c r="F7" s="28">
        <v>1.3552152156839703</v>
      </c>
      <c r="G7" s="28">
        <v>1.254940797068556</v>
      </c>
      <c r="H7" s="28">
        <v>1.1992006889496625</v>
      </c>
      <c r="I7" s="28">
        <v>3.5871124672397245</v>
      </c>
      <c r="J7" s="28">
        <v>3.0307221613560293</v>
      </c>
      <c r="K7" s="29">
        <v>1.060975123049531</v>
      </c>
    </row>
    <row r="8" spans="2:11" x14ac:dyDescent="0.35">
      <c r="B8" s="27" t="s">
        <v>108</v>
      </c>
      <c r="C8" s="2" t="s">
        <v>71</v>
      </c>
      <c r="D8" s="28">
        <v>2.5763440087410503</v>
      </c>
      <c r="E8" s="28">
        <v>2.2075121096303083</v>
      </c>
      <c r="F8" s="28">
        <v>1.3238997330077444</v>
      </c>
      <c r="G8" s="28">
        <v>1.2236253143923301</v>
      </c>
      <c r="H8" s="28">
        <v>1.1678852062734368</v>
      </c>
      <c r="I8" s="28">
        <v>3.5557969845634987</v>
      </c>
      <c r="J8" s="28">
        <v>2.9994066786798035</v>
      </c>
      <c r="K8" s="29">
        <v>1.0296596403733052</v>
      </c>
    </row>
    <row r="9" spans="2:11" x14ac:dyDescent="0.35">
      <c r="B9" s="30">
        <v>0</v>
      </c>
      <c r="C9" s="2" t="s">
        <v>73</v>
      </c>
      <c r="D9" s="28">
        <v>2.5293707847267117</v>
      </c>
      <c r="E9" s="28">
        <v>2.1605388856159697</v>
      </c>
      <c r="F9" s="28">
        <v>1.2769265089934059</v>
      </c>
      <c r="G9" s="28">
        <v>1.1766520903779916</v>
      </c>
      <c r="H9" s="28">
        <v>1.120911982259098</v>
      </c>
      <c r="I9" s="28">
        <v>3.5088237605491601</v>
      </c>
      <c r="J9" s="28">
        <v>2.9524334546654649</v>
      </c>
      <c r="K9" s="29">
        <v>0.98268641635896647</v>
      </c>
    </row>
    <row r="10" spans="2:11" x14ac:dyDescent="0.35">
      <c r="B10" s="31"/>
      <c r="C10" s="2" t="s">
        <v>75</v>
      </c>
      <c r="D10" s="28">
        <v>2.4823975607123732</v>
      </c>
      <c r="E10" s="28">
        <v>2.1135656616016312</v>
      </c>
      <c r="F10" s="28">
        <v>1.2299532849790671</v>
      </c>
      <c r="G10" s="28">
        <v>1.1296788663636528</v>
      </c>
      <c r="H10" s="28">
        <v>1.0739387582447593</v>
      </c>
      <c r="I10" s="28">
        <v>3.4618505365348216</v>
      </c>
      <c r="J10" s="28">
        <v>2.9054602306511264</v>
      </c>
      <c r="K10" s="29">
        <v>0.9357131923446278</v>
      </c>
    </row>
    <row r="11" spans="2:11" x14ac:dyDescent="0.35">
      <c r="B11" s="31"/>
      <c r="C11" s="2" t="s">
        <v>77</v>
      </c>
      <c r="D11" s="28">
        <v>2.5539176786565596</v>
      </c>
      <c r="E11" s="28">
        <v>2.1804098331908413</v>
      </c>
      <c r="F11" s="28">
        <v>1.3019458661188805</v>
      </c>
      <c r="G11" s="28">
        <v>1.1973133163519545</v>
      </c>
      <c r="H11" s="28">
        <v>1.1441183935689807</v>
      </c>
      <c r="I11" s="28">
        <v>3.5313569789589505</v>
      </c>
      <c r="J11" s="28">
        <v>2.9736746425188123</v>
      </c>
      <c r="K11" s="29">
        <v>1.0021578931452444</v>
      </c>
    </row>
    <row r="12" spans="2:11" x14ac:dyDescent="0.35">
      <c r="B12" s="31"/>
      <c r="C12" s="2" t="s">
        <v>79</v>
      </c>
      <c r="D12" s="28">
        <v>2.5279459010935912</v>
      </c>
      <c r="E12" s="28">
        <v>2.1544380556278728</v>
      </c>
      <c r="F12" s="28">
        <v>1.2759740885559121</v>
      </c>
      <c r="G12" s="28">
        <v>1.1713415387889861</v>
      </c>
      <c r="H12" s="28">
        <v>1.1181466160060121</v>
      </c>
      <c r="I12" s="28">
        <v>3.5053852013959816</v>
      </c>
      <c r="J12" s="28">
        <v>2.9477028649558434</v>
      </c>
      <c r="K12" s="29">
        <v>0.97618611558227575</v>
      </c>
    </row>
    <row r="13" spans="2:11" x14ac:dyDescent="0.35">
      <c r="B13" s="31"/>
      <c r="C13" s="2" t="s">
        <v>81</v>
      </c>
      <c r="D13" s="28">
        <v>2.4889882347491379</v>
      </c>
      <c r="E13" s="28">
        <v>2.11548038928342</v>
      </c>
      <c r="F13" s="28">
        <v>1.2370164222114592</v>
      </c>
      <c r="G13" s="28">
        <v>1.132383872444533</v>
      </c>
      <c r="H13" s="28">
        <v>1.0791889496615592</v>
      </c>
      <c r="I13" s="28">
        <v>3.4664275350515288</v>
      </c>
      <c r="J13" s="28">
        <v>2.9087451986113906</v>
      </c>
      <c r="K13" s="29">
        <v>0.93722844923782289</v>
      </c>
    </row>
    <row r="14" spans="2:11" x14ac:dyDescent="0.35">
      <c r="B14" s="31"/>
      <c r="C14" s="2" t="s">
        <v>83</v>
      </c>
      <c r="D14" s="28">
        <v>2.4500305684046855</v>
      </c>
      <c r="E14" s="28">
        <v>2.0765227229389671</v>
      </c>
      <c r="F14" s="28">
        <v>1.1980587558670064</v>
      </c>
      <c r="G14" s="28">
        <v>1.0934262061000803</v>
      </c>
      <c r="H14" s="28">
        <v>1.0402312833171066</v>
      </c>
      <c r="I14" s="28">
        <v>3.4274698687070764</v>
      </c>
      <c r="J14" s="28">
        <v>2.8697875322669382</v>
      </c>
      <c r="K14" s="29">
        <v>0.89827078289337026</v>
      </c>
    </row>
    <row r="15" spans="2:11" ht="15" thickBot="1" x14ac:dyDescent="0.4">
      <c r="B15" s="32"/>
      <c r="C15" s="3" t="s">
        <v>84</v>
      </c>
      <c r="D15" s="33">
        <v>2.6076594914172762</v>
      </c>
      <c r="E15" s="33">
        <v>2.2388275923065342</v>
      </c>
      <c r="F15" s="33">
        <v>1.3552152156839703</v>
      </c>
      <c r="G15" s="33">
        <v>1.254940797068556</v>
      </c>
      <c r="H15" s="33">
        <v>1.1992006889496625</v>
      </c>
      <c r="I15" s="33">
        <v>3.5871124672397245</v>
      </c>
      <c r="J15" s="33">
        <v>3.0307221613560293</v>
      </c>
      <c r="K15" s="34">
        <v>1.060975123049531</v>
      </c>
    </row>
    <row r="16" spans="2:11" x14ac:dyDescent="0.35">
      <c r="B16" s="24" t="s">
        <v>106</v>
      </c>
      <c r="C16" s="1" t="s">
        <v>2</v>
      </c>
      <c r="D16" s="25">
        <v>2.300572967397656</v>
      </c>
      <c r="E16" s="25">
        <v>1.9171933647229613</v>
      </c>
      <c r="F16" s="25">
        <v>1.0488990962414695</v>
      </c>
      <c r="G16" s="25">
        <v>0.92516020932225007</v>
      </c>
      <c r="H16" s="25">
        <v>0.88145792778496523</v>
      </c>
      <c r="I16" s="25">
        <v>3.2756879875145879</v>
      </c>
      <c r="J16" s="25">
        <v>2.7130910679530049</v>
      </c>
      <c r="K16" s="26">
        <v>0.72114024004982702</v>
      </c>
    </row>
    <row r="17" spans="2:11" x14ac:dyDescent="0.35">
      <c r="B17" s="27" t="s">
        <v>107</v>
      </c>
      <c r="C17" s="2" t="s">
        <v>69</v>
      </c>
      <c r="D17" s="28">
        <v>2.5683603404420952</v>
      </c>
      <c r="E17" s="28">
        <v>2.1995284413313532</v>
      </c>
      <c r="F17" s="28">
        <v>1.3159160647087891</v>
      </c>
      <c r="G17" s="28">
        <v>1.2156416460933748</v>
      </c>
      <c r="H17" s="28">
        <v>1.1599015379744813</v>
      </c>
      <c r="I17" s="28">
        <v>3.5478133162645435</v>
      </c>
      <c r="J17" s="28">
        <v>2.9914230103808483</v>
      </c>
      <c r="K17" s="29">
        <v>1.0216759720743498</v>
      </c>
    </row>
    <row r="18" spans="2:11" x14ac:dyDescent="0.35">
      <c r="B18" s="27" t="s">
        <v>109</v>
      </c>
      <c r="C18" s="2" t="s">
        <v>71</v>
      </c>
      <c r="D18" s="28">
        <v>2.5370448577658693</v>
      </c>
      <c r="E18" s="28">
        <v>2.1682129586551273</v>
      </c>
      <c r="F18" s="28">
        <v>1.2846005820325632</v>
      </c>
      <c r="G18" s="28">
        <v>1.1843261634171489</v>
      </c>
      <c r="H18" s="28">
        <v>1.1285860552982554</v>
      </c>
      <c r="I18" s="28">
        <v>3.5164978335883177</v>
      </c>
      <c r="J18" s="28">
        <v>2.9601075277046225</v>
      </c>
      <c r="K18" s="29">
        <v>0.99036048939812393</v>
      </c>
    </row>
    <row r="19" spans="2:11" x14ac:dyDescent="0.35">
      <c r="B19" s="30">
        <v>0</v>
      </c>
      <c r="C19" s="2" t="s">
        <v>73</v>
      </c>
      <c r="D19" s="28">
        <v>2.4900716337515307</v>
      </c>
      <c r="E19" s="28">
        <v>2.1212397346407887</v>
      </c>
      <c r="F19" s="28">
        <v>1.2376273580182247</v>
      </c>
      <c r="G19" s="28">
        <v>1.1373529394028101</v>
      </c>
      <c r="H19" s="28">
        <v>1.0816128312839168</v>
      </c>
      <c r="I19" s="28">
        <v>3.4695246095739791</v>
      </c>
      <c r="J19" s="28">
        <v>2.9131343036902839</v>
      </c>
      <c r="K19" s="29">
        <v>0.94338726538378526</v>
      </c>
    </row>
    <row r="20" spans="2:11" x14ac:dyDescent="0.35">
      <c r="B20" s="31"/>
      <c r="C20" s="2" t="s">
        <v>75</v>
      </c>
      <c r="D20" s="28">
        <v>2.4430984097371922</v>
      </c>
      <c r="E20" s="28">
        <v>2.0742665106264497</v>
      </c>
      <c r="F20" s="28">
        <v>1.1906541340038859</v>
      </c>
      <c r="G20" s="28">
        <v>1.0903797153884716</v>
      </c>
      <c r="H20" s="28">
        <v>1.034639607269578</v>
      </c>
      <c r="I20" s="28">
        <v>3.4225513855596406</v>
      </c>
      <c r="J20" s="28">
        <v>2.8661610796759454</v>
      </c>
      <c r="K20" s="29">
        <v>0.89641404136944658</v>
      </c>
    </row>
    <row r="21" spans="2:11" x14ac:dyDescent="0.35">
      <c r="B21" s="31"/>
      <c r="C21" s="2" t="s">
        <v>77</v>
      </c>
      <c r="D21" s="28">
        <v>2.5146185276813786</v>
      </c>
      <c r="E21" s="28">
        <v>2.1411106822156603</v>
      </c>
      <c r="F21" s="28">
        <v>1.2626467151436995</v>
      </c>
      <c r="G21" s="28">
        <v>1.1580141653767733</v>
      </c>
      <c r="H21" s="28">
        <v>1.1048192425937993</v>
      </c>
      <c r="I21" s="28">
        <v>3.4920578279837691</v>
      </c>
      <c r="J21" s="28">
        <v>2.9343754915436313</v>
      </c>
      <c r="K21" s="29">
        <v>0.96285874217006306</v>
      </c>
    </row>
    <row r="22" spans="2:11" x14ac:dyDescent="0.35">
      <c r="B22" s="31"/>
      <c r="C22" s="2" t="s">
        <v>79</v>
      </c>
      <c r="D22" s="28">
        <v>2.4886467501184097</v>
      </c>
      <c r="E22" s="28">
        <v>2.1151389046526914</v>
      </c>
      <c r="F22" s="28">
        <v>1.2366749375807309</v>
      </c>
      <c r="G22" s="28">
        <v>1.1320423878138046</v>
      </c>
      <c r="H22" s="28">
        <v>1.0788474650308308</v>
      </c>
      <c r="I22" s="28">
        <v>3.4660860504208006</v>
      </c>
      <c r="J22" s="28">
        <v>2.9084037139806624</v>
      </c>
      <c r="K22" s="29">
        <v>0.93688696460709453</v>
      </c>
    </row>
    <row r="23" spans="2:11" x14ac:dyDescent="0.35">
      <c r="B23" s="31"/>
      <c r="C23" s="2" t="s">
        <v>81</v>
      </c>
      <c r="D23" s="28">
        <v>2.4496890837739569</v>
      </c>
      <c r="E23" s="28">
        <v>2.076181238308239</v>
      </c>
      <c r="F23" s="28">
        <v>1.1977172712362782</v>
      </c>
      <c r="G23" s="28">
        <v>1.093084721469352</v>
      </c>
      <c r="H23" s="28">
        <v>1.039889798686378</v>
      </c>
      <c r="I23" s="28">
        <v>3.4271283840763478</v>
      </c>
      <c r="J23" s="28">
        <v>2.8694460476362096</v>
      </c>
      <c r="K23" s="29">
        <v>0.89792929826264178</v>
      </c>
    </row>
    <row r="24" spans="2:11" x14ac:dyDescent="0.35">
      <c r="B24" s="31"/>
      <c r="C24" s="2" t="s">
        <v>83</v>
      </c>
      <c r="D24" s="28">
        <v>2.4107314174295045</v>
      </c>
      <c r="E24" s="28">
        <v>2.0372235719637857</v>
      </c>
      <c r="F24" s="28">
        <v>1.1587596048918252</v>
      </c>
      <c r="G24" s="28">
        <v>1.0541270551248991</v>
      </c>
      <c r="H24" s="28">
        <v>1.0009321323419251</v>
      </c>
      <c r="I24" s="28">
        <v>3.3881707177318954</v>
      </c>
      <c r="J24" s="28">
        <v>2.8304883812917572</v>
      </c>
      <c r="K24" s="29">
        <v>0.85897163191818893</v>
      </c>
    </row>
    <row r="25" spans="2:11" ht="15" thickBot="1" x14ac:dyDescent="0.4">
      <c r="B25" s="32"/>
      <c r="C25" s="3" t="s">
        <v>84</v>
      </c>
      <c r="D25" s="33">
        <v>2.5683603404420952</v>
      </c>
      <c r="E25" s="33">
        <v>2.1995284413313532</v>
      </c>
      <c r="F25" s="33">
        <v>1.3159160647087891</v>
      </c>
      <c r="G25" s="33">
        <v>1.2156416460933748</v>
      </c>
      <c r="H25" s="33">
        <v>1.1599015379744813</v>
      </c>
      <c r="I25" s="33">
        <v>3.5478133162645435</v>
      </c>
      <c r="J25" s="33">
        <v>2.9914230103808483</v>
      </c>
      <c r="K25" s="34">
        <v>1.0216759720743498</v>
      </c>
    </row>
    <row r="26" spans="2:11" x14ac:dyDescent="0.35">
      <c r="B26" s="24" t="s">
        <v>106</v>
      </c>
      <c r="C26" s="1" t="s">
        <v>2</v>
      </c>
      <c r="D26" s="25">
        <v>2.2416242409348843</v>
      </c>
      <c r="E26" s="25">
        <v>1.8582446382601896</v>
      </c>
      <c r="F26" s="25">
        <v>0.98995036977869755</v>
      </c>
      <c r="G26" s="25">
        <v>0.86621148285947813</v>
      </c>
      <c r="H26" s="25">
        <v>0.82250920132219352</v>
      </c>
      <c r="I26" s="25">
        <v>3.2167392610518157</v>
      </c>
      <c r="J26" s="25">
        <v>2.6541423414902328</v>
      </c>
      <c r="K26" s="26">
        <v>0.6621915135870553</v>
      </c>
    </row>
    <row r="27" spans="2:11" x14ac:dyDescent="0.35">
      <c r="B27" s="27" t="s">
        <v>107</v>
      </c>
      <c r="C27" s="2" t="s">
        <v>69</v>
      </c>
      <c r="D27" s="28">
        <v>2.509411613979323</v>
      </c>
      <c r="E27" s="28">
        <v>2.140579714868581</v>
      </c>
      <c r="F27" s="28">
        <v>1.2569673382460171</v>
      </c>
      <c r="G27" s="28">
        <v>1.1566929196306026</v>
      </c>
      <c r="H27" s="28">
        <v>1.1009528115117095</v>
      </c>
      <c r="I27" s="28">
        <v>3.4888645898017714</v>
      </c>
      <c r="J27" s="28">
        <v>2.9324742839180762</v>
      </c>
      <c r="K27" s="29">
        <v>0.96272724561157796</v>
      </c>
    </row>
    <row r="28" spans="2:11" x14ac:dyDescent="0.35">
      <c r="B28" s="27" t="s">
        <v>110</v>
      </c>
      <c r="C28" s="2" t="s">
        <v>71</v>
      </c>
      <c r="D28" s="28">
        <v>2.4780961313030971</v>
      </c>
      <c r="E28" s="28">
        <v>2.1092642321923556</v>
      </c>
      <c r="F28" s="28">
        <v>1.2256518555697915</v>
      </c>
      <c r="G28" s="28">
        <v>1.1253774369543772</v>
      </c>
      <c r="H28" s="28">
        <v>1.0696373288354837</v>
      </c>
      <c r="I28" s="28">
        <v>3.4575491071255455</v>
      </c>
      <c r="J28" s="28">
        <v>2.9011588012418503</v>
      </c>
      <c r="K28" s="29">
        <v>0.93141176293535211</v>
      </c>
    </row>
    <row r="29" spans="2:11" x14ac:dyDescent="0.35">
      <c r="B29" s="30">
        <v>0</v>
      </c>
      <c r="C29" s="2" t="s">
        <v>73</v>
      </c>
      <c r="D29" s="28">
        <v>2.4311229072887586</v>
      </c>
      <c r="E29" s="28">
        <v>2.0622910081780166</v>
      </c>
      <c r="F29" s="28">
        <v>1.1786786315554527</v>
      </c>
      <c r="G29" s="28">
        <v>1.0784042129400384</v>
      </c>
      <c r="H29" s="28">
        <v>1.0226641048211451</v>
      </c>
      <c r="I29" s="28">
        <v>3.410575883111207</v>
      </c>
      <c r="J29" s="28">
        <v>2.8541855772275118</v>
      </c>
      <c r="K29" s="29">
        <v>0.88443853892101354</v>
      </c>
    </row>
    <row r="30" spans="2:11" x14ac:dyDescent="0.35">
      <c r="B30" s="31"/>
      <c r="C30" s="2" t="s">
        <v>75</v>
      </c>
      <c r="D30" s="28">
        <v>2.38414968327442</v>
      </c>
      <c r="E30" s="28">
        <v>2.015317784163678</v>
      </c>
      <c r="F30" s="28">
        <v>1.1317054075411142</v>
      </c>
      <c r="G30" s="28">
        <v>1.0314309889256998</v>
      </c>
      <c r="H30" s="28">
        <v>0.97569088080680633</v>
      </c>
      <c r="I30" s="28">
        <v>3.3636026590968684</v>
      </c>
      <c r="J30" s="28">
        <v>2.8072123532131732</v>
      </c>
      <c r="K30" s="29">
        <v>0.83746531490667475</v>
      </c>
    </row>
    <row r="31" spans="2:11" x14ac:dyDescent="0.35">
      <c r="B31" s="31"/>
      <c r="C31" s="2" t="s">
        <v>77</v>
      </c>
      <c r="D31" s="28">
        <v>2.4556698012186065</v>
      </c>
      <c r="E31" s="28">
        <v>2.0821619557528881</v>
      </c>
      <c r="F31" s="28">
        <v>1.2036979886809274</v>
      </c>
      <c r="G31" s="28">
        <v>1.0990654389140015</v>
      </c>
      <c r="H31" s="28">
        <v>1.0458705161310275</v>
      </c>
      <c r="I31" s="28">
        <v>3.4331091015209974</v>
      </c>
      <c r="J31" s="28">
        <v>2.8754267650808591</v>
      </c>
      <c r="K31" s="29">
        <v>0.90391001570729135</v>
      </c>
    </row>
    <row r="32" spans="2:11" x14ac:dyDescent="0.35">
      <c r="B32" s="31"/>
      <c r="C32" s="2" t="s">
        <v>79</v>
      </c>
      <c r="D32" s="28">
        <v>2.429698023655638</v>
      </c>
      <c r="E32" s="28">
        <v>2.0561901781899197</v>
      </c>
      <c r="F32" s="28">
        <v>1.1777262111179592</v>
      </c>
      <c r="G32" s="28">
        <v>1.0730936613510329</v>
      </c>
      <c r="H32" s="28">
        <v>1.0198987385680589</v>
      </c>
      <c r="I32" s="28">
        <v>3.4071373239580285</v>
      </c>
      <c r="J32" s="28">
        <v>2.8494549875178903</v>
      </c>
      <c r="K32" s="29">
        <v>0.8779382381443227</v>
      </c>
    </row>
    <row r="33" spans="2:11" x14ac:dyDescent="0.35">
      <c r="B33" s="31"/>
      <c r="C33" s="2" t="s">
        <v>81</v>
      </c>
      <c r="D33" s="28">
        <v>2.3907403573111852</v>
      </c>
      <c r="E33" s="28">
        <v>2.0172325118454668</v>
      </c>
      <c r="F33" s="28">
        <v>1.1387685447735063</v>
      </c>
      <c r="G33" s="28">
        <v>1.0341359950065803</v>
      </c>
      <c r="H33" s="28">
        <v>0.98094107222360627</v>
      </c>
      <c r="I33" s="28">
        <v>3.3681796576135761</v>
      </c>
      <c r="J33" s="28">
        <v>2.8104973211734379</v>
      </c>
      <c r="K33" s="29">
        <v>0.83898057179986996</v>
      </c>
    </row>
    <row r="34" spans="2:11" x14ac:dyDescent="0.35">
      <c r="B34" s="31"/>
      <c r="C34" s="2" t="s">
        <v>83</v>
      </c>
      <c r="D34" s="28">
        <v>2.3517826909667323</v>
      </c>
      <c r="E34" s="28">
        <v>1.9782748455010142</v>
      </c>
      <c r="F34" s="28">
        <v>1.0998108784290535</v>
      </c>
      <c r="G34" s="28">
        <v>0.9951783286621273</v>
      </c>
      <c r="H34" s="28">
        <v>0.94198340587915352</v>
      </c>
      <c r="I34" s="28">
        <v>3.3292219912691232</v>
      </c>
      <c r="J34" s="28">
        <v>2.771539654828985</v>
      </c>
      <c r="K34" s="29">
        <v>0.80002290545541721</v>
      </c>
    </row>
    <row r="35" spans="2:11" ht="15" thickBot="1" x14ac:dyDescent="0.4">
      <c r="B35" s="32"/>
      <c r="C35" s="3" t="s">
        <v>84</v>
      </c>
      <c r="D35" s="33">
        <v>2.509411613979323</v>
      </c>
      <c r="E35" s="33">
        <v>2.140579714868581</v>
      </c>
      <c r="F35" s="33">
        <v>1.2569673382460171</v>
      </c>
      <c r="G35" s="33">
        <v>1.1566929196306026</v>
      </c>
      <c r="H35" s="33">
        <v>1.1009528115117095</v>
      </c>
      <c r="I35" s="33">
        <v>3.4888645898017714</v>
      </c>
      <c r="J35" s="33">
        <v>2.9324742839180762</v>
      </c>
      <c r="K35" s="34">
        <v>0.96272724561157796</v>
      </c>
    </row>
    <row r="36" spans="2:11" x14ac:dyDescent="0.35">
      <c r="B36" s="24" t="s">
        <v>106</v>
      </c>
      <c r="C36" s="1" t="s">
        <v>2</v>
      </c>
      <c r="D36" s="25">
        <v>2.1826755144721126</v>
      </c>
      <c r="E36" s="25">
        <v>1.7992959117974177</v>
      </c>
      <c r="F36" s="25">
        <v>0.93100164331592572</v>
      </c>
      <c r="G36" s="25">
        <v>0.80726275639670642</v>
      </c>
      <c r="H36" s="25">
        <v>0.76356047485942169</v>
      </c>
      <c r="I36" s="25">
        <v>3.157790534589044</v>
      </c>
      <c r="J36" s="25">
        <v>2.5951936150274615</v>
      </c>
      <c r="K36" s="26">
        <v>0.60324278712428336</v>
      </c>
    </row>
    <row r="37" spans="2:11" x14ac:dyDescent="0.35">
      <c r="B37" s="27" t="s">
        <v>107</v>
      </c>
      <c r="C37" s="2" t="s">
        <v>69</v>
      </c>
      <c r="D37" s="28">
        <v>2.4504628875165517</v>
      </c>
      <c r="E37" s="28">
        <v>2.0816309884058093</v>
      </c>
      <c r="F37" s="28">
        <v>1.1980186117832454</v>
      </c>
      <c r="G37" s="28">
        <v>1.0977441931678309</v>
      </c>
      <c r="H37" s="28">
        <v>1.0420040850489376</v>
      </c>
      <c r="I37" s="28">
        <v>3.4299158633390001</v>
      </c>
      <c r="J37" s="28">
        <v>2.8735255574553045</v>
      </c>
      <c r="K37" s="29">
        <v>0.90377851914880603</v>
      </c>
    </row>
    <row r="38" spans="2:11" x14ac:dyDescent="0.35">
      <c r="B38" s="27" t="s">
        <v>111</v>
      </c>
      <c r="C38" s="2" t="s">
        <v>71</v>
      </c>
      <c r="D38" s="28">
        <v>2.4191474048403259</v>
      </c>
      <c r="E38" s="28">
        <v>2.0503155057295834</v>
      </c>
      <c r="F38" s="28">
        <v>1.1667031291070198</v>
      </c>
      <c r="G38" s="28">
        <v>1.0664287104916053</v>
      </c>
      <c r="H38" s="28">
        <v>1.010688602372712</v>
      </c>
      <c r="I38" s="28">
        <v>3.3986003806627743</v>
      </c>
      <c r="J38" s="28">
        <v>2.8422100747790786</v>
      </c>
      <c r="K38" s="29">
        <v>0.87246303647258028</v>
      </c>
    </row>
    <row r="39" spans="2:11" x14ac:dyDescent="0.35">
      <c r="B39" s="30">
        <v>0</v>
      </c>
      <c r="C39" s="2" t="s">
        <v>73</v>
      </c>
      <c r="D39" s="28">
        <v>2.3721741808259869</v>
      </c>
      <c r="E39" s="28">
        <v>2.0033422817152449</v>
      </c>
      <c r="F39" s="28">
        <v>1.119729905092681</v>
      </c>
      <c r="G39" s="28">
        <v>1.0194554864772665</v>
      </c>
      <c r="H39" s="28">
        <v>0.96371537835837318</v>
      </c>
      <c r="I39" s="28">
        <v>3.3516271566484352</v>
      </c>
      <c r="J39" s="28">
        <v>2.79523685076474</v>
      </c>
      <c r="K39" s="29">
        <v>0.8254898124582416</v>
      </c>
    </row>
    <row r="40" spans="2:11" x14ac:dyDescent="0.35">
      <c r="B40" s="31"/>
      <c r="C40" s="2" t="s">
        <v>75</v>
      </c>
      <c r="D40" s="28">
        <v>2.3252009568116483</v>
      </c>
      <c r="E40" s="28">
        <v>1.9563690577009063</v>
      </c>
      <c r="F40" s="28">
        <v>1.0727566810783422</v>
      </c>
      <c r="G40" s="28">
        <v>0.9724822624629279</v>
      </c>
      <c r="H40" s="28">
        <v>0.9167421543440345</v>
      </c>
      <c r="I40" s="28">
        <v>3.3046539326340967</v>
      </c>
      <c r="J40" s="28">
        <v>2.748263626750401</v>
      </c>
      <c r="K40" s="29">
        <v>0.77851658844390303</v>
      </c>
    </row>
    <row r="41" spans="2:11" x14ac:dyDescent="0.35">
      <c r="B41" s="31"/>
      <c r="C41" s="2" t="s">
        <v>77</v>
      </c>
      <c r="D41" s="28">
        <v>2.3967210747558347</v>
      </c>
      <c r="E41" s="28">
        <v>2.0232132292901164</v>
      </c>
      <c r="F41" s="28">
        <v>1.1447492622181556</v>
      </c>
      <c r="G41" s="28">
        <v>1.0401167124512296</v>
      </c>
      <c r="H41" s="28">
        <v>0.98692178966825572</v>
      </c>
      <c r="I41" s="28">
        <v>3.3741603750582256</v>
      </c>
      <c r="J41" s="28">
        <v>2.8164780386180874</v>
      </c>
      <c r="K41" s="29">
        <v>0.84496128924451941</v>
      </c>
    </row>
    <row r="42" spans="2:11" x14ac:dyDescent="0.35">
      <c r="B42" s="31"/>
      <c r="C42" s="2" t="s">
        <v>79</v>
      </c>
      <c r="D42" s="28">
        <v>2.3707492971928663</v>
      </c>
      <c r="E42" s="28">
        <v>1.997241451727148</v>
      </c>
      <c r="F42" s="28">
        <v>1.1187774846551872</v>
      </c>
      <c r="G42" s="28">
        <v>1.0141449348882612</v>
      </c>
      <c r="H42" s="28">
        <v>0.96095001210528719</v>
      </c>
      <c r="I42" s="28">
        <v>3.3481885974952572</v>
      </c>
      <c r="J42" s="28">
        <v>2.790506261055119</v>
      </c>
      <c r="K42" s="29">
        <v>0.81898951168155099</v>
      </c>
    </row>
    <row r="43" spans="2:11" x14ac:dyDescent="0.35">
      <c r="B43" s="31"/>
      <c r="C43" s="2" t="s">
        <v>81</v>
      </c>
      <c r="D43" s="28">
        <v>2.3317916308484135</v>
      </c>
      <c r="E43" s="28">
        <v>1.9582837853826951</v>
      </c>
      <c r="F43" s="28">
        <v>1.0798198183107344</v>
      </c>
      <c r="G43" s="28">
        <v>0.97518726854380833</v>
      </c>
      <c r="H43" s="28">
        <v>0.92199234576083444</v>
      </c>
      <c r="I43" s="28">
        <v>3.3092309311508039</v>
      </c>
      <c r="J43" s="28">
        <v>2.7515485947106662</v>
      </c>
      <c r="K43" s="29">
        <v>0.78003184533709813</v>
      </c>
    </row>
    <row r="44" spans="2:11" x14ac:dyDescent="0.35">
      <c r="B44" s="31"/>
      <c r="C44" s="2" t="s">
        <v>83</v>
      </c>
      <c r="D44" s="28">
        <v>2.2928339645039606</v>
      </c>
      <c r="E44" s="28">
        <v>1.9193261190382425</v>
      </c>
      <c r="F44" s="28">
        <v>1.0408621519662815</v>
      </c>
      <c r="G44" s="28">
        <v>0.93622960219935547</v>
      </c>
      <c r="H44" s="28">
        <v>0.88303467941638158</v>
      </c>
      <c r="I44" s="28">
        <v>3.2702732648063511</v>
      </c>
      <c r="J44" s="28">
        <v>2.7125909283662133</v>
      </c>
      <c r="K44" s="29">
        <v>0.74107417899264527</v>
      </c>
    </row>
    <row r="45" spans="2:11" ht="15" thickBot="1" x14ac:dyDescent="0.4">
      <c r="B45" s="32"/>
      <c r="C45" s="3" t="s">
        <v>84</v>
      </c>
      <c r="D45" s="33">
        <v>2.4504628875165517</v>
      </c>
      <c r="E45" s="33">
        <v>2.0816309884058093</v>
      </c>
      <c r="F45" s="33">
        <v>1.1980186117832454</v>
      </c>
      <c r="G45" s="33">
        <v>1.0977441931678309</v>
      </c>
      <c r="H45" s="33">
        <v>1.0420040850489376</v>
      </c>
      <c r="I45" s="33">
        <v>3.4299158633390001</v>
      </c>
      <c r="J45" s="33">
        <v>2.8735255574553045</v>
      </c>
      <c r="K45" s="34">
        <v>0.90377851914880603</v>
      </c>
    </row>
    <row r="46" spans="2:11" x14ac:dyDescent="0.35">
      <c r="B46" s="35" t="s">
        <v>112</v>
      </c>
      <c r="C46" s="1" t="s">
        <v>2</v>
      </c>
      <c r="D46" s="25">
        <v>2.2420476693030982</v>
      </c>
      <c r="E46" s="25">
        <v>1.8524645184515849</v>
      </c>
      <c r="F46" s="25">
        <v>0.99739648534845171</v>
      </c>
      <c r="G46" s="25">
        <v>0.86659189508385648</v>
      </c>
      <c r="H46" s="25">
        <v>0.82735936115186715</v>
      </c>
      <c r="I46" s="25">
        <v>3.2067983404972313</v>
      </c>
      <c r="J46" s="25">
        <v>2.6451185508235771</v>
      </c>
      <c r="K46" s="26">
        <v>0.67799963442186351</v>
      </c>
    </row>
    <row r="47" spans="2:11" x14ac:dyDescent="0.35">
      <c r="B47" s="27"/>
      <c r="C47" s="2" t="s">
        <v>69</v>
      </c>
      <c r="D47" s="28">
        <v>2.5112817210391571</v>
      </c>
      <c r="E47" s="28">
        <v>2.1338214273443152</v>
      </c>
      <c r="F47" s="28">
        <v>1.267485439745289</v>
      </c>
      <c r="G47" s="28">
        <v>1.1610607068294723</v>
      </c>
      <c r="H47" s="28">
        <v>1.1092795020152315</v>
      </c>
      <c r="I47" s="28">
        <v>3.4792211127152273</v>
      </c>
      <c r="J47" s="28">
        <v>2.9236992269565079</v>
      </c>
      <c r="K47" s="29">
        <v>0.96704272801794733</v>
      </c>
    </row>
    <row r="48" spans="2:11" x14ac:dyDescent="0.35">
      <c r="B48" s="27" t="s">
        <v>108</v>
      </c>
      <c r="C48" s="2" t="s">
        <v>71</v>
      </c>
      <c r="D48" s="28">
        <v>2.4799662383629313</v>
      </c>
      <c r="E48" s="28">
        <v>2.1025059446680898</v>
      </c>
      <c r="F48" s="28">
        <v>1.2361699570690634</v>
      </c>
      <c r="G48" s="28">
        <v>1.1297452241532466</v>
      </c>
      <c r="H48" s="28">
        <v>1.0779640193390057</v>
      </c>
      <c r="I48" s="28">
        <v>3.4479056300390014</v>
      </c>
      <c r="J48" s="28">
        <v>2.892383744280282</v>
      </c>
      <c r="K48" s="29">
        <v>0.93572724534172147</v>
      </c>
    </row>
    <row r="49" spans="2:11" x14ac:dyDescent="0.35">
      <c r="B49" s="30">
        <v>0</v>
      </c>
      <c r="C49" s="2" t="s">
        <v>73</v>
      </c>
      <c r="D49" s="28">
        <v>2.4329930143485927</v>
      </c>
      <c r="E49" s="28">
        <v>2.0555327206537508</v>
      </c>
      <c r="F49" s="28">
        <v>1.1891967330547246</v>
      </c>
      <c r="G49" s="28">
        <v>1.0827720001389078</v>
      </c>
      <c r="H49" s="28">
        <v>1.0309907953246671</v>
      </c>
      <c r="I49" s="28">
        <v>3.4009324060246628</v>
      </c>
      <c r="J49" s="28">
        <v>2.8454105202659434</v>
      </c>
      <c r="K49" s="29">
        <v>0.88875402132738279</v>
      </c>
    </row>
    <row r="50" spans="2:11" x14ac:dyDescent="0.35">
      <c r="B50" s="31"/>
      <c r="C50" s="2" t="s">
        <v>75</v>
      </c>
      <c r="D50" s="28">
        <v>2.3860197903342537</v>
      </c>
      <c r="E50" s="28">
        <v>2.0085594966394122</v>
      </c>
      <c r="F50" s="28">
        <v>1.1422235090403858</v>
      </c>
      <c r="G50" s="28">
        <v>1.0357987761245693</v>
      </c>
      <c r="H50" s="28">
        <v>0.98401757131032841</v>
      </c>
      <c r="I50" s="28">
        <v>3.3539591820103234</v>
      </c>
      <c r="J50" s="28">
        <v>2.7984372962516044</v>
      </c>
      <c r="K50" s="29">
        <v>0.84178079731304412</v>
      </c>
    </row>
    <row r="51" spans="2:11" x14ac:dyDescent="0.35">
      <c r="B51" s="31"/>
      <c r="C51" s="2" t="s">
        <v>77</v>
      </c>
      <c r="D51" s="28">
        <v>2.457112324213452</v>
      </c>
      <c r="E51" s="28">
        <v>2.0760834020404428</v>
      </c>
      <c r="F51" s="28">
        <v>1.2138718726782833</v>
      </c>
      <c r="G51" s="28">
        <v>1.1029483175023229</v>
      </c>
      <c r="H51" s="28">
        <v>1.0537825529031841</v>
      </c>
      <c r="I51" s="28">
        <v>3.4236698911858321</v>
      </c>
      <c r="J51" s="28">
        <v>2.8663560752019372</v>
      </c>
      <c r="K51" s="29">
        <v>0.90774058537794278</v>
      </c>
    </row>
    <row r="52" spans="2:11" x14ac:dyDescent="0.35">
      <c r="B52" s="31"/>
      <c r="C52" s="2" t="s">
        <v>79</v>
      </c>
      <c r="D52" s="28">
        <v>2.4311405466504836</v>
      </c>
      <c r="E52" s="28">
        <v>2.0501116244774744</v>
      </c>
      <c r="F52" s="28">
        <v>1.1879000951153149</v>
      </c>
      <c r="G52" s="28">
        <v>1.0769765399393543</v>
      </c>
      <c r="H52" s="28">
        <v>1.0278107753402155</v>
      </c>
      <c r="I52" s="28">
        <v>3.3976981136228632</v>
      </c>
      <c r="J52" s="28">
        <v>2.8403842976389688</v>
      </c>
      <c r="K52" s="29">
        <v>0.88176880781497435</v>
      </c>
    </row>
    <row r="53" spans="2:11" x14ac:dyDescent="0.35">
      <c r="B53" s="31"/>
      <c r="C53" s="2" t="s">
        <v>81</v>
      </c>
      <c r="D53" s="28">
        <v>2.3921828803060308</v>
      </c>
      <c r="E53" s="28">
        <v>2.0111539581330216</v>
      </c>
      <c r="F53" s="28">
        <v>1.1489424287708621</v>
      </c>
      <c r="G53" s="28">
        <v>1.0380188735949016</v>
      </c>
      <c r="H53" s="28">
        <v>0.98885310899576273</v>
      </c>
      <c r="I53" s="28">
        <v>3.3587404472784104</v>
      </c>
      <c r="J53" s="28">
        <v>2.801426631294516</v>
      </c>
      <c r="K53" s="29">
        <v>0.8428111414705215</v>
      </c>
    </row>
    <row r="54" spans="2:11" x14ac:dyDescent="0.35">
      <c r="B54" s="31"/>
      <c r="C54" s="2" t="s">
        <v>83</v>
      </c>
      <c r="D54" s="28">
        <v>2.3532252139615779</v>
      </c>
      <c r="E54" s="28">
        <v>1.9721962917885687</v>
      </c>
      <c r="F54" s="28">
        <v>1.1099847624264092</v>
      </c>
      <c r="G54" s="28">
        <v>0.99906120725044878</v>
      </c>
      <c r="H54" s="28">
        <v>0.94989544265130998</v>
      </c>
      <c r="I54" s="28">
        <v>3.3197827809339575</v>
      </c>
      <c r="J54" s="28">
        <v>2.7624689649500631</v>
      </c>
      <c r="K54" s="29">
        <v>0.80385347512606875</v>
      </c>
    </row>
    <row r="55" spans="2:11" ht="15" thickBot="1" x14ac:dyDescent="0.4">
      <c r="B55" s="32"/>
      <c r="C55" s="3" t="s">
        <v>84</v>
      </c>
      <c r="D55" s="33">
        <v>2.5112817210391571</v>
      </c>
      <c r="E55" s="33">
        <v>2.1338214273443152</v>
      </c>
      <c r="F55" s="33">
        <v>1.267485439745289</v>
      </c>
      <c r="G55" s="33">
        <v>1.1610607068294723</v>
      </c>
      <c r="H55" s="33">
        <v>1.1092795020152315</v>
      </c>
      <c r="I55" s="33">
        <v>3.4792211127152273</v>
      </c>
      <c r="J55" s="33">
        <v>2.9236992269565079</v>
      </c>
      <c r="K55" s="34">
        <v>0.96704272801794733</v>
      </c>
    </row>
    <row r="56" spans="2:11" x14ac:dyDescent="0.35">
      <c r="B56" s="35" t="s">
        <v>112</v>
      </c>
      <c r="C56" s="1" t="s">
        <v>2</v>
      </c>
      <c r="D56" s="25">
        <v>2.2217632002835099</v>
      </c>
      <c r="E56" s="25">
        <v>1.8321800494319964</v>
      </c>
      <c r="F56" s="25">
        <v>0.97711201632886335</v>
      </c>
      <c r="G56" s="25">
        <v>0.84630742606426801</v>
      </c>
      <c r="H56" s="25">
        <v>0.80707489213227879</v>
      </c>
      <c r="I56" s="25">
        <v>3.1865138714776431</v>
      </c>
      <c r="J56" s="25">
        <v>2.6248340818039884</v>
      </c>
      <c r="K56" s="26">
        <v>0.65771516540227515</v>
      </c>
    </row>
    <row r="57" spans="2:11" x14ac:dyDescent="0.35">
      <c r="B57" s="27"/>
      <c r="C57" s="2" t="s">
        <v>69</v>
      </c>
      <c r="D57" s="28">
        <v>2.4909972520195685</v>
      </c>
      <c r="E57" s="28">
        <v>2.113536958324727</v>
      </c>
      <c r="F57" s="28">
        <v>1.2472009707257008</v>
      </c>
      <c r="G57" s="28">
        <v>1.140776237809884</v>
      </c>
      <c r="H57" s="28">
        <v>1.088995032995643</v>
      </c>
      <c r="I57" s="28">
        <v>3.4589366436956386</v>
      </c>
      <c r="J57" s="28">
        <v>2.9034147579369192</v>
      </c>
      <c r="K57" s="29">
        <v>0.94675825899835886</v>
      </c>
    </row>
    <row r="58" spans="2:11" x14ac:dyDescent="0.35">
      <c r="B58" s="27" t="s">
        <v>109</v>
      </c>
      <c r="C58" s="2" t="s">
        <v>71</v>
      </c>
      <c r="D58" s="28">
        <v>2.4596817693433426</v>
      </c>
      <c r="E58" s="28">
        <v>2.0822214756485011</v>
      </c>
      <c r="F58" s="28">
        <v>1.2158854880494749</v>
      </c>
      <c r="G58" s="28">
        <v>1.1094607551336582</v>
      </c>
      <c r="H58" s="28">
        <v>1.0576795503194174</v>
      </c>
      <c r="I58" s="28">
        <v>3.4276211610194127</v>
      </c>
      <c r="J58" s="28">
        <v>2.8720992752606933</v>
      </c>
      <c r="K58" s="29">
        <v>0.91544277632213311</v>
      </c>
    </row>
    <row r="59" spans="2:11" x14ac:dyDescent="0.35">
      <c r="B59" s="30">
        <v>0</v>
      </c>
      <c r="C59" s="2" t="s">
        <v>73</v>
      </c>
      <c r="D59" s="28">
        <v>2.412708545329004</v>
      </c>
      <c r="E59" s="28">
        <v>2.0352482516341626</v>
      </c>
      <c r="F59" s="28">
        <v>1.1689122640351364</v>
      </c>
      <c r="G59" s="28">
        <v>1.0624875311193196</v>
      </c>
      <c r="H59" s="28">
        <v>1.0107063263050786</v>
      </c>
      <c r="I59" s="28">
        <v>3.3806479370050742</v>
      </c>
      <c r="J59" s="28">
        <v>2.8251260512463547</v>
      </c>
      <c r="K59" s="29">
        <v>0.86846955230779443</v>
      </c>
    </row>
    <row r="60" spans="2:11" x14ac:dyDescent="0.35">
      <c r="B60" s="31"/>
      <c r="C60" s="2" t="s">
        <v>75</v>
      </c>
      <c r="D60" s="28">
        <v>2.3657353213146655</v>
      </c>
      <c r="E60" s="28">
        <v>1.9882750276198238</v>
      </c>
      <c r="F60" s="28">
        <v>1.1219390400207976</v>
      </c>
      <c r="G60" s="28">
        <v>1.0155143071049808</v>
      </c>
      <c r="H60" s="28">
        <v>0.96373310229074005</v>
      </c>
      <c r="I60" s="28">
        <v>3.3336747129907356</v>
      </c>
      <c r="J60" s="28">
        <v>2.7781528272320162</v>
      </c>
      <c r="K60" s="29">
        <v>0.82149632829345576</v>
      </c>
    </row>
    <row r="61" spans="2:11" x14ac:dyDescent="0.35">
      <c r="B61" s="31"/>
      <c r="C61" s="2" t="s">
        <v>77</v>
      </c>
      <c r="D61" s="28">
        <v>2.4368278551938638</v>
      </c>
      <c r="E61" s="28">
        <v>2.0557989330208546</v>
      </c>
      <c r="F61" s="28">
        <v>1.1935874036586951</v>
      </c>
      <c r="G61" s="28">
        <v>1.0826638484827344</v>
      </c>
      <c r="H61" s="28">
        <v>1.0334980838835957</v>
      </c>
      <c r="I61" s="28">
        <v>3.4033854221662434</v>
      </c>
      <c r="J61" s="28">
        <v>2.846071606182349</v>
      </c>
      <c r="K61" s="29">
        <v>0.88745611635835442</v>
      </c>
    </row>
    <row r="62" spans="2:11" x14ac:dyDescent="0.35">
      <c r="B62" s="31"/>
      <c r="C62" s="2" t="s">
        <v>79</v>
      </c>
      <c r="D62" s="28">
        <v>2.4108560776308949</v>
      </c>
      <c r="E62" s="28">
        <v>2.0298271554578857</v>
      </c>
      <c r="F62" s="28">
        <v>1.1676156260957264</v>
      </c>
      <c r="G62" s="28">
        <v>1.056692070919766</v>
      </c>
      <c r="H62" s="28">
        <v>1.0075263063206272</v>
      </c>
      <c r="I62" s="28">
        <v>3.377413644603275</v>
      </c>
      <c r="J62" s="28">
        <v>2.8200998286193801</v>
      </c>
      <c r="K62" s="29">
        <v>0.861484338795386</v>
      </c>
    </row>
    <row r="63" spans="2:11" x14ac:dyDescent="0.35">
      <c r="B63" s="31"/>
      <c r="C63" s="2" t="s">
        <v>81</v>
      </c>
      <c r="D63" s="28">
        <v>2.3718984112864421</v>
      </c>
      <c r="E63" s="28">
        <v>1.9908694891134331</v>
      </c>
      <c r="F63" s="28">
        <v>1.1286579597512736</v>
      </c>
      <c r="G63" s="28">
        <v>1.0177344045753132</v>
      </c>
      <c r="H63" s="28">
        <v>0.96856863997617437</v>
      </c>
      <c r="I63" s="28">
        <v>3.3384559782588217</v>
      </c>
      <c r="J63" s="28">
        <v>2.7811421622749273</v>
      </c>
      <c r="K63" s="29">
        <v>0.82252667245093314</v>
      </c>
    </row>
    <row r="64" spans="2:11" x14ac:dyDescent="0.35">
      <c r="B64" s="31"/>
      <c r="C64" s="2" t="s">
        <v>83</v>
      </c>
      <c r="D64" s="28">
        <v>2.3329407449419897</v>
      </c>
      <c r="E64" s="28">
        <v>1.9519118227689802</v>
      </c>
      <c r="F64" s="28">
        <v>1.0897002934068207</v>
      </c>
      <c r="G64" s="28">
        <v>0.97877673823086031</v>
      </c>
      <c r="H64" s="28">
        <v>0.92961097363172163</v>
      </c>
      <c r="I64" s="28">
        <v>3.2994983119143693</v>
      </c>
      <c r="J64" s="28">
        <v>2.7421844959304749</v>
      </c>
      <c r="K64" s="29">
        <v>0.78356900610648028</v>
      </c>
    </row>
    <row r="65" spans="2:11" ht="15" thickBot="1" x14ac:dyDescent="0.4">
      <c r="B65" s="32"/>
      <c r="C65" s="3" t="s">
        <v>84</v>
      </c>
      <c r="D65" s="33">
        <v>2.4909972520195685</v>
      </c>
      <c r="E65" s="33">
        <v>2.113536958324727</v>
      </c>
      <c r="F65" s="33">
        <v>1.2472009707257008</v>
      </c>
      <c r="G65" s="33">
        <v>1.140776237809884</v>
      </c>
      <c r="H65" s="33">
        <v>1.088995032995643</v>
      </c>
      <c r="I65" s="33">
        <v>3.4589366436956386</v>
      </c>
      <c r="J65" s="33">
        <v>2.9034147579369192</v>
      </c>
      <c r="K65" s="34">
        <v>0.94675825899835886</v>
      </c>
    </row>
    <row r="66" spans="2:11" x14ac:dyDescent="0.35">
      <c r="B66" s="35" t="s">
        <v>112</v>
      </c>
      <c r="C66" s="1" t="s">
        <v>2</v>
      </c>
      <c r="D66" s="25">
        <v>2.1913364967541273</v>
      </c>
      <c r="E66" s="25">
        <v>1.8017533459026138</v>
      </c>
      <c r="F66" s="25">
        <v>0.94668531279948065</v>
      </c>
      <c r="G66" s="25">
        <v>0.81588072253488542</v>
      </c>
      <c r="H66" s="25">
        <v>0.77664818860289608</v>
      </c>
      <c r="I66" s="25">
        <v>3.1560871679482601</v>
      </c>
      <c r="J66" s="25">
        <v>2.5944073782746058</v>
      </c>
      <c r="K66" s="26">
        <v>0.62728846187289244</v>
      </c>
    </row>
    <row r="67" spans="2:11" x14ac:dyDescent="0.35">
      <c r="B67" s="27"/>
      <c r="C67" s="2" t="s">
        <v>69</v>
      </c>
      <c r="D67" s="28">
        <v>2.4605705484901859</v>
      </c>
      <c r="E67" s="28">
        <v>2.0831102547953444</v>
      </c>
      <c r="F67" s="28">
        <v>1.216774267196318</v>
      </c>
      <c r="G67" s="28">
        <v>1.1103495342805012</v>
      </c>
      <c r="H67" s="28">
        <v>1.0585683294662604</v>
      </c>
      <c r="I67" s="28">
        <v>3.428509940166256</v>
      </c>
      <c r="J67" s="28">
        <v>2.8729880544075366</v>
      </c>
      <c r="K67" s="29">
        <v>0.91633155546897638</v>
      </c>
    </row>
    <row r="68" spans="2:11" x14ac:dyDescent="0.35">
      <c r="B68" s="27" t="s">
        <v>110</v>
      </c>
      <c r="C68" s="2" t="s">
        <v>71</v>
      </c>
      <c r="D68" s="28">
        <v>2.42925506581396</v>
      </c>
      <c r="E68" s="28">
        <v>2.0517947721191185</v>
      </c>
      <c r="F68" s="28">
        <v>1.1854587845200923</v>
      </c>
      <c r="G68" s="28">
        <v>1.0790340516042756</v>
      </c>
      <c r="H68" s="28">
        <v>1.0272528467900348</v>
      </c>
      <c r="I68" s="28">
        <v>3.3971944574900301</v>
      </c>
      <c r="J68" s="28">
        <v>2.8416725717313107</v>
      </c>
      <c r="K68" s="29">
        <v>0.88501607279275052</v>
      </c>
    </row>
    <row r="69" spans="2:11" x14ac:dyDescent="0.35">
      <c r="B69" s="30">
        <v>0</v>
      </c>
      <c r="C69" s="2" t="s">
        <v>73</v>
      </c>
      <c r="D69" s="28">
        <v>2.3822818417996214</v>
      </c>
      <c r="E69" s="28">
        <v>2.00482154810478</v>
      </c>
      <c r="F69" s="28">
        <v>1.1384855605057536</v>
      </c>
      <c r="G69" s="28">
        <v>1.0320608275899368</v>
      </c>
      <c r="H69" s="28">
        <v>0.98027962277569602</v>
      </c>
      <c r="I69" s="28">
        <v>3.3502212334756916</v>
      </c>
      <c r="J69" s="28">
        <v>2.7946993477169721</v>
      </c>
      <c r="K69" s="29">
        <v>0.83804284877841184</v>
      </c>
    </row>
    <row r="70" spans="2:11" x14ac:dyDescent="0.35">
      <c r="B70" s="31"/>
      <c r="C70" s="2" t="s">
        <v>75</v>
      </c>
      <c r="D70" s="28">
        <v>2.3353086177852829</v>
      </c>
      <c r="E70" s="28">
        <v>1.9578483240904414</v>
      </c>
      <c r="F70" s="28">
        <v>1.0915123364914148</v>
      </c>
      <c r="G70" s="28">
        <v>0.98508760357559821</v>
      </c>
      <c r="H70" s="28">
        <v>0.93330639876135735</v>
      </c>
      <c r="I70" s="28">
        <v>3.303248009461353</v>
      </c>
      <c r="J70" s="28">
        <v>2.7477261237026336</v>
      </c>
      <c r="K70" s="29">
        <v>0.79106962476407316</v>
      </c>
    </row>
    <row r="71" spans="2:11" x14ac:dyDescent="0.35">
      <c r="B71" s="31"/>
      <c r="C71" s="2" t="s">
        <v>77</v>
      </c>
      <c r="D71" s="28">
        <v>2.4064011516644808</v>
      </c>
      <c r="E71" s="28">
        <v>2.0253722294914716</v>
      </c>
      <c r="F71" s="28">
        <v>1.1631607001293123</v>
      </c>
      <c r="G71" s="28">
        <v>1.0522371449533519</v>
      </c>
      <c r="H71" s="28">
        <v>1.0030713803542131</v>
      </c>
      <c r="I71" s="28">
        <v>3.3729587186368608</v>
      </c>
      <c r="J71" s="28">
        <v>2.815644902652966</v>
      </c>
      <c r="K71" s="29">
        <v>0.85702941282897183</v>
      </c>
    </row>
    <row r="72" spans="2:11" x14ac:dyDescent="0.35">
      <c r="B72" s="31"/>
      <c r="C72" s="2" t="s">
        <v>79</v>
      </c>
      <c r="D72" s="28">
        <v>2.3804293741015123</v>
      </c>
      <c r="E72" s="28">
        <v>1.9994004519285034</v>
      </c>
      <c r="F72" s="28">
        <v>1.1371889225663439</v>
      </c>
      <c r="G72" s="28">
        <v>1.0262653673903834</v>
      </c>
      <c r="H72" s="28">
        <v>0.97709960279124453</v>
      </c>
      <c r="I72" s="28">
        <v>3.3469869410738919</v>
      </c>
      <c r="J72" s="28">
        <v>2.7896731250899975</v>
      </c>
      <c r="K72" s="29">
        <v>0.83105763526600329</v>
      </c>
    </row>
    <row r="73" spans="2:11" x14ac:dyDescent="0.35">
      <c r="B73" s="31"/>
      <c r="C73" s="2" t="s">
        <v>81</v>
      </c>
      <c r="D73" s="28">
        <v>2.3414717077570599</v>
      </c>
      <c r="E73" s="28">
        <v>1.9604427855840505</v>
      </c>
      <c r="F73" s="28">
        <v>1.098231256221891</v>
      </c>
      <c r="G73" s="28">
        <v>0.98730770104593057</v>
      </c>
      <c r="H73" s="28">
        <v>0.93814193644679178</v>
      </c>
      <c r="I73" s="28">
        <v>3.3080292747294395</v>
      </c>
      <c r="J73" s="28">
        <v>2.7507154587455451</v>
      </c>
      <c r="K73" s="29">
        <v>0.79209996892155043</v>
      </c>
    </row>
    <row r="74" spans="2:11" x14ac:dyDescent="0.35">
      <c r="B74" s="31"/>
      <c r="C74" s="2" t="s">
        <v>83</v>
      </c>
      <c r="D74" s="28">
        <v>2.3025140414126071</v>
      </c>
      <c r="E74" s="28">
        <v>1.9214851192395976</v>
      </c>
      <c r="F74" s="28">
        <v>1.0592735898774384</v>
      </c>
      <c r="G74" s="28">
        <v>0.94835003470147783</v>
      </c>
      <c r="H74" s="28">
        <v>0.89918427010233892</v>
      </c>
      <c r="I74" s="28">
        <v>3.2690716083849867</v>
      </c>
      <c r="J74" s="28">
        <v>2.7117577924010923</v>
      </c>
      <c r="K74" s="29">
        <v>0.75314230257709769</v>
      </c>
    </row>
    <row r="75" spans="2:11" ht="15" thickBot="1" x14ac:dyDescent="0.4">
      <c r="B75" s="32"/>
      <c r="C75" s="3" t="s">
        <v>84</v>
      </c>
      <c r="D75" s="33">
        <v>2.4605705484901859</v>
      </c>
      <c r="E75" s="33">
        <v>2.0831102547953444</v>
      </c>
      <c r="F75" s="33">
        <v>1.216774267196318</v>
      </c>
      <c r="G75" s="33">
        <v>1.1103495342805012</v>
      </c>
      <c r="H75" s="33">
        <v>1.0585683294662604</v>
      </c>
      <c r="I75" s="33">
        <v>3.428509940166256</v>
      </c>
      <c r="J75" s="33">
        <v>2.8729880544075366</v>
      </c>
      <c r="K75" s="34">
        <v>0.91633155546897638</v>
      </c>
    </row>
    <row r="76" spans="2:11" x14ac:dyDescent="0.35">
      <c r="B76" s="35" t="s">
        <v>112</v>
      </c>
      <c r="C76" s="1" t="s">
        <v>2</v>
      </c>
      <c r="D76" s="25">
        <v>2.1609097932247443</v>
      </c>
      <c r="E76" s="25">
        <v>1.771326642373231</v>
      </c>
      <c r="F76" s="25">
        <v>0.91625860927009806</v>
      </c>
      <c r="G76" s="25">
        <v>0.78545401900550271</v>
      </c>
      <c r="H76" s="25">
        <v>0.74622148507351349</v>
      </c>
      <c r="I76" s="25">
        <v>3.1256604644188779</v>
      </c>
      <c r="J76" s="25">
        <v>2.5639806747452236</v>
      </c>
      <c r="K76" s="26">
        <v>0.59686175834350985</v>
      </c>
    </row>
    <row r="77" spans="2:11" x14ac:dyDescent="0.35">
      <c r="B77" s="27"/>
      <c r="C77" s="2" t="s">
        <v>69</v>
      </c>
      <c r="D77" s="28">
        <v>2.4301438449608033</v>
      </c>
      <c r="E77" s="28">
        <v>2.0526835512659618</v>
      </c>
      <c r="F77" s="28">
        <v>1.1863475636669354</v>
      </c>
      <c r="G77" s="28">
        <v>1.0799228307511188</v>
      </c>
      <c r="H77" s="28">
        <v>1.0281416259368779</v>
      </c>
      <c r="I77" s="28">
        <v>3.398083236636873</v>
      </c>
      <c r="J77" s="28">
        <v>2.8425613508781535</v>
      </c>
      <c r="K77" s="29">
        <v>0.88590485193959367</v>
      </c>
    </row>
    <row r="78" spans="2:11" x14ac:dyDescent="0.35">
      <c r="B78" s="27" t="s">
        <v>111</v>
      </c>
      <c r="C78" s="2" t="s">
        <v>71</v>
      </c>
      <c r="D78" s="28">
        <v>2.3988283622845779</v>
      </c>
      <c r="E78" s="28">
        <v>2.0213680685897359</v>
      </c>
      <c r="F78" s="28">
        <v>1.1550320809907095</v>
      </c>
      <c r="G78" s="28">
        <v>1.048607348074893</v>
      </c>
      <c r="H78" s="28">
        <v>0.99682614326065211</v>
      </c>
      <c r="I78" s="28">
        <v>3.3667677539606475</v>
      </c>
      <c r="J78" s="28">
        <v>2.8112458682019286</v>
      </c>
      <c r="K78" s="29">
        <v>0.85458936926336782</v>
      </c>
    </row>
    <row r="79" spans="2:11" x14ac:dyDescent="0.35">
      <c r="B79" s="30">
        <v>0</v>
      </c>
      <c r="C79" s="2" t="s">
        <v>73</v>
      </c>
      <c r="D79" s="28">
        <v>2.3518551382702388</v>
      </c>
      <c r="E79" s="28">
        <v>1.9743948445753974</v>
      </c>
      <c r="F79" s="28">
        <v>1.108058856976371</v>
      </c>
      <c r="G79" s="28">
        <v>1.0016341240605544</v>
      </c>
      <c r="H79" s="28">
        <v>0.94985291924631354</v>
      </c>
      <c r="I79" s="28">
        <v>3.3197945299463085</v>
      </c>
      <c r="J79" s="28">
        <v>2.7642726441875891</v>
      </c>
      <c r="K79" s="29">
        <v>0.80761614524902914</v>
      </c>
    </row>
    <row r="80" spans="2:11" x14ac:dyDescent="0.35">
      <c r="B80" s="31"/>
      <c r="C80" s="2" t="s">
        <v>75</v>
      </c>
      <c r="D80" s="28">
        <v>2.3048819142559003</v>
      </c>
      <c r="E80" s="28">
        <v>1.9274216205610586</v>
      </c>
      <c r="F80" s="28">
        <v>1.0610856329620322</v>
      </c>
      <c r="G80" s="28">
        <v>0.95466090004621562</v>
      </c>
      <c r="H80" s="28">
        <v>0.90287969523197475</v>
      </c>
      <c r="I80" s="28">
        <v>3.27282130593197</v>
      </c>
      <c r="J80" s="28">
        <v>2.7172994201732505</v>
      </c>
      <c r="K80" s="29">
        <v>0.76064292123469057</v>
      </c>
    </row>
    <row r="81" spans="2:11" x14ac:dyDescent="0.35">
      <c r="B81" s="31"/>
      <c r="C81" s="2" t="s">
        <v>77</v>
      </c>
      <c r="D81" s="28">
        <v>2.3759744481350982</v>
      </c>
      <c r="E81" s="28">
        <v>1.9949455259620892</v>
      </c>
      <c r="F81" s="28">
        <v>1.1327339965999297</v>
      </c>
      <c r="G81" s="28">
        <v>1.0218104414239693</v>
      </c>
      <c r="H81" s="28">
        <v>0.97264467682483058</v>
      </c>
      <c r="I81" s="28">
        <v>3.3425320151074778</v>
      </c>
      <c r="J81" s="28">
        <v>2.7852181991235834</v>
      </c>
      <c r="K81" s="29">
        <v>0.82660270929958923</v>
      </c>
    </row>
    <row r="82" spans="2:11" x14ac:dyDescent="0.35">
      <c r="B82" s="31"/>
      <c r="C82" s="2" t="s">
        <v>79</v>
      </c>
      <c r="D82" s="28">
        <v>2.3500026705721302</v>
      </c>
      <c r="E82" s="28">
        <v>1.9689737483991205</v>
      </c>
      <c r="F82" s="28">
        <v>1.1067622190369613</v>
      </c>
      <c r="G82" s="28">
        <v>0.99583866386100073</v>
      </c>
      <c r="H82" s="28">
        <v>0.94667289926186193</v>
      </c>
      <c r="I82" s="28">
        <v>3.3165602375445098</v>
      </c>
      <c r="J82" s="28">
        <v>2.7592464215606154</v>
      </c>
      <c r="K82" s="29">
        <v>0.8006309317366207</v>
      </c>
    </row>
    <row r="83" spans="2:11" x14ac:dyDescent="0.35">
      <c r="B83" s="31"/>
      <c r="C83" s="2" t="s">
        <v>81</v>
      </c>
      <c r="D83" s="28">
        <v>2.3110450042276773</v>
      </c>
      <c r="E83" s="28">
        <v>1.9300160820546679</v>
      </c>
      <c r="F83" s="28">
        <v>1.0678045526925084</v>
      </c>
      <c r="G83" s="28">
        <v>0.95688099751654798</v>
      </c>
      <c r="H83" s="28">
        <v>0.90771523291740908</v>
      </c>
      <c r="I83" s="28">
        <v>3.2776025712000569</v>
      </c>
      <c r="J83" s="28">
        <v>2.7202887552161621</v>
      </c>
      <c r="K83" s="29">
        <v>0.76167326539216784</v>
      </c>
    </row>
    <row r="84" spans="2:11" x14ac:dyDescent="0.35">
      <c r="B84" s="31"/>
      <c r="C84" s="2" t="s">
        <v>83</v>
      </c>
      <c r="D84" s="28">
        <v>2.272087337883224</v>
      </c>
      <c r="E84" s="28">
        <v>1.891058415710215</v>
      </c>
      <c r="F84" s="28">
        <v>1.0288468863480558</v>
      </c>
      <c r="G84" s="28">
        <v>0.91792333117209524</v>
      </c>
      <c r="H84" s="28">
        <v>0.86875756657295644</v>
      </c>
      <c r="I84" s="28">
        <v>3.2386449048556041</v>
      </c>
      <c r="J84" s="28">
        <v>2.6813310888717092</v>
      </c>
      <c r="K84" s="29">
        <v>0.72271559904771521</v>
      </c>
    </row>
    <row r="85" spans="2:11" ht="15" thickBot="1" x14ac:dyDescent="0.4">
      <c r="B85" s="32"/>
      <c r="C85" s="3" t="s">
        <v>84</v>
      </c>
      <c r="D85" s="33">
        <v>2.4301438449608033</v>
      </c>
      <c r="E85" s="33">
        <v>2.0526835512659618</v>
      </c>
      <c r="F85" s="33">
        <v>1.1863475636669354</v>
      </c>
      <c r="G85" s="33">
        <v>1.0799228307511188</v>
      </c>
      <c r="H85" s="33">
        <v>1.0281416259368779</v>
      </c>
      <c r="I85" s="33">
        <v>3.398083236636873</v>
      </c>
      <c r="J85" s="33">
        <v>2.8425613508781535</v>
      </c>
      <c r="K85" s="34">
        <v>0.88590485193959367</v>
      </c>
    </row>
    <row r="87" spans="2:11" ht="15" thickBot="1" x14ac:dyDescent="0.4"/>
    <row r="88" spans="2:11" ht="26.5" thickBot="1" x14ac:dyDescent="0.65">
      <c r="B88" s="4" t="s">
        <v>85</v>
      </c>
      <c r="C88" s="5"/>
      <c r="D88" s="6">
        <v>2</v>
      </c>
      <c r="E88" s="7" t="s">
        <v>113</v>
      </c>
      <c r="F88" s="8"/>
      <c r="G88" s="8"/>
      <c r="H88" s="8"/>
      <c r="I88" s="9"/>
      <c r="J88" s="5" t="s">
        <v>87</v>
      </c>
      <c r="K88" s="10" t="s">
        <v>8</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1.995168065189159</v>
      </c>
      <c r="E92" s="25">
        <v>1.5760208497078982</v>
      </c>
      <c r="F92" s="25">
        <v>0.765860455761745</v>
      </c>
      <c r="G92" s="25">
        <v>0.64062753675559425</v>
      </c>
      <c r="H92" s="25">
        <v>0.6231230638297216</v>
      </c>
      <c r="I92" s="25">
        <v>2.9100759984932143</v>
      </c>
      <c r="J92" s="25">
        <v>2.3547180223179107</v>
      </c>
      <c r="K92" s="26">
        <v>0.5077470922284063</v>
      </c>
    </row>
    <row r="93" spans="2:11" x14ac:dyDescent="0.35">
      <c r="B93" s="27"/>
      <c r="C93" s="2" t="s">
        <v>69</v>
      </c>
      <c r="D93" s="28">
        <v>2.2621773981213127</v>
      </c>
      <c r="E93" s="28">
        <v>1.8633674421361746</v>
      </c>
      <c r="F93" s="28">
        <v>1.0449108359601802</v>
      </c>
      <c r="G93" s="28">
        <v>0.91873799540522638</v>
      </c>
      <c r="H93" s="28">
        <v>0.88032276214591698</v>
      </c>
      <c r="I93" s="28">
        <v>3.1854811686504414</v>
      </c>
      <c r="J93" s="28">
        <v>2.6349965643889153</v>
      </c>
      <c r="K93" s="29">
        <v>0.7369030177345165</v>
      </c>
    </row>
    <row r="94" spans="2:11" x14ac:dyDescent="0.35">
      <c r="B94" s="27" t="s">
        <v>115</v>
      </c>
      <c r="C94" s="2" t="s">
        <v>71</v>
      </c>
      <c r="D94" s="28">
        <v>2.2308619154450868</v>
      </c>
      <c r="E94" s="28">
        <v>1.8320519594599487</v>
      </c>
      <c r="F94" s="28">
        <v>1.0135953532839546</v>
      </c>
      <c r="G94" s="28">
        <v>0.88742251272900063</v>
      </c>
      <c r="H94" s="28">
        <v>0.84900727946969123</v>
      </c>
      <c r="I94" s="28">
        <v>3.1541656859742155</v>
      </c>
      <c r="J94" s="28">
        <v>2.6036810817126894</v>
      </c>
      <c r="K94" s="29">
        <v>0.70558753505829075</v>
      </c>
    </row>
    <row r="95" spans="2:11" x14ac:dyDescent="0.35">
      <c r="B95" s="30">
        <v>0</v>
      </c>
      <c r="C95" s="2" t="s">
        <v>73</v>
      </c>
      <c r="D95" s="28">
        <v>2.1838886914307483</v>
      </c>
      <c r="E95" s="28">
        <v>1.7850787354456104</v>
      </c>
      <c r="F95" s="28">
        <v>0.96662212926961588</v>
      </c>
      <c r="G95" s="28">
        <v>0.84044928871466196</v>
      </c>
      <c r="H95" s="28">
        <v>0.80203405545535256</v>
      </c>
      <c r="I95" s="28">
        <v>3.107192461959877</v>
      </c>
      <c r="J95" s="28">
        <v>2.5567078576983508</v>
      </c>
      <c r="K95" s="29">
        <v>0.65861431104395218</v>
      </c>
    </row>
    <row r="96" spans="2:11" x14ac:dyDescent="0.35">
      <c r="B96" s="31"/>
      <c r="C96" s="2" t="s">
        <v>75</v>
      </c>
      <c r="D96" s="28">
        <v>2.1369154674164097</v>
      </c>
      <c r="E96" s="28">
        <v>1.7381055114312713</v>
      </c>
      <c r="F96" s="28">
        <v>0.9196489052552772</v>
      </c>
      <c r="G96" s="28">
        <v>0.79347606470032328</v>
      </c>
      <c r="H96" s="28">
        <v>0.75506083144101388</v>
      </c>
      <c r="I96" s="28">
        <v>3.0602192379455384</v>
      </c>
      <c r="J96" s="28">
        <v>2.5097346336840123</v>
      </c>
      <c r="K96" s="29">
        <v>0.61164108702961351</v>
      </c>
    </row>
    <row r="97" spans="2:11" x14ac:dyDescent="0.35">
      <c r="B97" s="31"/>
      <c r="C97" s="2" t="s">
        <v>77</v>
      </c>
      <c r="D97" s="28">
        <v>2.2067890310298273</v>
      </c>
      <c r="E97" s="28">
        <v>1.8050604074678223</v>
      </c>
      <c r="F97" s="28">
        <v>0.99031752298125619</v>
      </c>
      <c r="G97" s="28">
        <v>0.85938265976402461</v>
      </c>
      <c r="H97" s="28">
        <v>0.823625972262225</v>
      </c>
      <c r="I97" s="28">
        <v>3.1292115328442605</v>
      </c>
      <c r="J97" s="28">
        <v>2.5778702156957638</v>
      </c>
      <c r="K97" s="29">
        <v>0.68163178111786848</v>
      </c>
    </row>
    <row r="98" spans="2:11" x14ac:dyDescent="0.35">
      <c r="B98" s="31"/>
      <c r="C98" s="2" t="s">
        <v>79</v>
      </c>
      <c r="D98" s="28">
        <v>2.1808172534668584</v>
      </c>
      <c r="E98" s="28">
        <v>1.7790886299048536</v>
      </c>
      <c r="F98" s="28">
        <v>0.96434574541828766</v>
      </c>
      <c r="G98" s="28">
        <v>0.83341088220105608</v>
      </c>
      <c r="H98" s="28">
        <v>0.79765419469925647</v>
      </c>
      <c r="I98" s="28">
        <v>3.1032397552812916</v>
      </c>
      <c r="J98" s="28">
        <v>2.5518984381327949</v>
      </c>
      <c r="K98" s="29">
        <v>0.65566000355489995</v>
      </c>
    </row>
    <row r="99" spans="2:11" x14ac:dyDescent="0.35">
      <c r="B99" s="31"/>
      <c r="C99" s="2" t="s">
        <v>81</v>
      </c>
      <c r="D99" s="28">
        <v>2.1418595871224055</v>
      </c>
      <c r="E99" s="28">
        <v>1.740130963560401</v>
      </c>
      <c r="F99" s="28">
        <v>0.92538807907383491</v>
      </c>
      <c r="G99" s="28">
        <v>0.79445321585660322</v>
      </c>
      <c r="H99" s="28">
        <v>0.75869652835480361</v>
      </c>
      <c r="I99" s="28">
        <v>3.0642820889368387</v>
      </c>
      <c r="J99" s="28">
        <v>2.5129407717883421</v>
      </c>
      <c r="K99" s="29">
        <v>0.61670233721044709</v>
      </c>
    </row>
    <row r="100" spans="2:11" x14ac:dyDescent="0.35">
      <c r="B100" s="31"/>
      <c r="C100" s="2" t="s">
        <v>83</v>
      </c>
      <c r="D100" s="28">
        <v>2.1029019207779527</v>
      </c>
      <c r="E100" s="28">
        <v>1.7011732972159479</v>
      </c>
      <c r="F100" s="28">
        <v>0.88643041272938206</v>
      </c>
      <c r="G100" s="28">
        <v>0.75549554951215048</v>
      </c>
      <c r="H100" s="28">
        <v>0.71973886201035087</v>
      </c>
      <c r="I100" s="28">
        <v>3.0253244225923863</v>
      </c>
      <c r="J100" s="28">
        <v>2.4739831054438897</v>
      </c>
      <c r="K100" s="29">
        <v>0.57774467086599435</v>
      </c>
    </row>
    <row r="101" spans="2:11" ht="15" thickBot="1" x14ac:dyDescent="0.4">
      <c r="B101" s="31"/>
      <c r="C101" s="3" t="s">
        <v>84</v>
      </c>
      <c r="D101" s="33">
        <v>2.2621773981213127</v>
      </c>
      <c r="E101" s="33">
        <v>1.8633674421361746</v>
      </c>
      <c r="F101" s="33">
        <v>1.0449108359601802</v>
      </c>
      <c r="G101" s="33">
        <v>0.91873799540522638</v>
      </c>
      <c r="H101" s="33">
        <v>0.88032276214591698</v>
      </c>
      <c r="I101" s="33">
        <v>3.1854811686504414</v>
      </c>
      <c r="J101" s="33">
        <v>2.6349965643889153</v>
      </c>
      <c r="K101" s="34">
        <v>0.7369030177345165</v>
      </c>
    </row>
    <row r="102" spans="2:11" x14ac:dyDescent="0.35">
      <c r="B102" s="36" t="s">
        <v>114</v>
      </c>
      <c r="C102" s="37" t="s">
        <v>2</v>
      </c>
      <c r="D102" s="25">
        <v>1.9886805831065499</v>
      </c>
      <c r="E102" s="25">
        <v>1.5695333676252892</v>
      </c>
      <c r="F102" s="25">
        <v>0.75937297367913581</v>
      </c>
      <c r="G102" s="25">
        <v>0.63414005467298507</v>
      </c>
      <c r="H102" s="25">
        <v>0.61663558174711242</v>
      </c>
      <c r="I102" s="25">
        <v>2.903588516410605</v>
      </c>
      <c r="J102" s="25">
        <v>2.3482305402353019</v>
      </c>
      <c r="K102" s="26">
        <v>0.50125961014579701</v>
      </c>
    </row>
    <row r="103" spans="2:11" x14ac:dyDescent="0.35">
      <c r="B103" s="38"/>
      <c r="C103" s="39" t="s">
        <v>69</v>
      </c>
      <c r="D103" s="28">
        <v>2.2556899160387038</v>
      </c>
      <c r="E103" s="28">
        <v>1.8568799600535655</v>
      </c>
      <c r="F103" s="28">
        <v>1.0384233538775711</v>
      </c>
      <c r="G103" s="28">
        <v>0.91225051332261708</v>
      </c>
      <c r="H103" s="28">
        <v>0.8738352800633078</v>
      </c>
      <c r="I103" s="28">
        <v>3.1789936865678321</v>
      </c>
      <c r="J103" s="28">
        <v>2.628509082306306</v>
      </c>
      <c r="K103" s="29">
        <v>0.73041553565190731</v>
      </c>
    </row>
    <row r="104" spans="2:11" x14ac:dyDescent="0.35">
      <c r="B104" s="27" t="s">
        <v>116</v>
      </c>
      <c r="C104" s="39" t="s">
        <v>71</v>
      </c>
      <c r="D104" s="28">
        <v>2.224374433362478</v>
      </c>
      <c r="E104" s="28">
        <v>1.8255644773773396</v>
      </c>
      <c r="F104" s="28">
        <v>1.0071078712013453</v>
      </c>
      <c r="G104" s="28">
        <v>0.88093503064639145</v>
      </c>
      <c r="H104" s="28">
        <v>0.84251979738708205</v>
      </c>
      <c r="I104" s="28">
        <v>3.1476782038916062</v>
      </c>
      <c r="J104" s="28">
        <v>2.5971935996300801</v>
      </c>
      <c r="K104" s="29">
        <v>0.69910005297568156</v>
      </c>
    </row>
    <row r="105" spans="2:11" x14ac:dyDescent="0.35">
      <c r="B105" s="40">
        <v>0</v>
      </c>
      <c r="C105" s="39" t="s">
        <v>73</v>
      </c>
      <c r="D105" s="28">
        <v>2.1774012093481394</v>
      </c>
      <c r="E105" s="28">
        <v>1.7785912533630011</v>
      </c>
      <c r="F105" s="28">
        <v>0.96013464718700658</v>
      </c>
      <c r="G105" s="28">
        <v>0.83396180663205277</v>
      </c>
      <c r="H105" s="28">
        <v>0.79554657337274337</v>
      </c>
      <c r="I105" s="28">
        <v>3.1007049798772677</v>
      </c>
      <c r="J105" s="28">
        <v>2.5502203756157416</v>
      </c>
      <c r="K105" s="29">
        <v>0.65212682896134289</v>
      </c>
    </row>
    <row r="106" spans="2:11" x14ac:dyDescent="0.35">
      <c r="B106" s="41"/>
      <c r="C106" s="39" t="s">
        <v>75</v>
      </c>
      <c r="D106" s="28">
        <v>2.1304279853338004</v>
      </c>
      <c r="E106" s="28">
        <v>1.7316180293486623</v>
      </c>
      <c r="F106" s="28">
        <v>0.91316142317266791</v>
      </c>
      <c r="G106" s="28">
        <v>0.78698858261771409</v>
      </c>
      <c r="H106" s="28">
        <v>0.74857334935840469</v>
      </c>
      <c r="I106" s="28">
        <v>3.0537317558629291</v>
      </c>
      <c r="J106" s="28">
        <v>2.503247151601403</v>
      </c>
      <c r="K106" s="29">
        <v>0.60515360494700421</v>
      </c>
    </row>
    <row r="107" spans="2:11" x14ac:dyDescent="0.35">
      <c r="B107" s="41"/>
      <c r="C107" s="39" t="s">
        <v>77</v>
      </c>
      <c r="D107" s="28">
        <v>2.200301548947218</v>
      </c>
      <c r="E107" s="28">
        <v>1.798572925385213</v>
      </c>
      <c r="F107" s="28">
        <v>0.98383004089864701</v>
      </c>
      <c r="G107" s="28">
        <v>0.85289517768141532</v>
      </c>
      <c r="H107" s="28">
        <v>0.81713849017961571</v>
      </c>
      <c r="I107" s="28">
        <v>3.1227240507616512</v>
      </c>
      <c r="J107" s="28">
        <v>2.5713827336131545</v>
      </c>
      <c r="K107" s="29">
        <v>0.67514429903525919</v>
      </c>
    </row>
    <row r="108" spans="2:11" x14ac:dyDescent="0.35">
      <c r="B108" s="41"/>
      <c r="C108" s="39" t="s">
        <v>79</v>
      </c>
      <c r="D108" s="28">
        <v>2.1743297713842491</v>
      </c>
      <c r="E108" s="28">
        <v>1.7726011478222443</v>
      </c>
      <c r="F108" s="28">
        <v>0.95785826333567847</v>
      </c>
      <c r="G108" s="28">
        <v>0.82692340011844689</v>
      </c>
      <c r="H108" s="28">
        <v>0.79116671261664728</v>
      </c>
      <c r="I108" s="28">
        <v>3.0967522731986823</v>
      </c>
      <c r="J108" s="28">
        <v>2.5454109560501861</v>
      </c>
      <c r="K108" s="29">
        <v>0.64917252147229076</v>
      </c>
    </row>
    <row r="109" spans="2:11" x14ac:dyDescent="0.35">
      <c r="B109" s="41"/>
      <c r="C109" s="39" t="s">
        <v>81</v>
      </c>
      <c r="D109" s="28">
        <v>2.1353721050397967</v>
      </c>
      <c r="E109" s="28">
        <v>1.7336434814777917</v>
      </c>
      <c r="F109" s="28">
        <v>0.91890059699122562</v>
      </c>
      <c r="G109" s="28">
        <v>0.78796573377399404</v>
      </c>
      <c r="H109" s="28">
        <v>0.75220904627219443</v>
      </c>
      <c r="I109" s="28">
        <v>3.0577946068542294</v>
      </c>
      <c r="J109" s="28">
        <v>2.5064532897057328</v>
      </c>
      <c r="K109" s="29">
        <v>0.61021485512783791</v>
      </c>
    </row>
    <row r="110" spans="2:11" x14ac:dyDescent="0.35">
      <c r="B110" s="41"/>
      <c r="C110" s="39" t="s">
        <v>83</v>
      </c>
      <c r="D110" s="28">
        <v>2.0964144386953434</v>
      </c>
      <c r="E110" s="28">
        <v>1.6946858151333388</v>
      </c>
      <c r="F110" s="28">
        <v>0.87994293064677287</v>
      </c>
      <c r="G110" s="28">
        <v>0.74900806742954118</v>
      </c>
      <c r="H110" s="28">
        <v>0.71325137992774157</v>
      </c>
      <c r="I110" s="28">
        <v>3.018836940509777</v>
      </c>
      <c r="J110" s="28">
        <v>2.4674956233612804</v>
      </c>
      <c r="K110" s="29">
        <v>0.57125718878338505</v>
      </c>
    </row>
    <row r="111" spans="2:11" ht="15" thickBot="1" x14ac:dyDescent="0.4">
      <c r="B111" s="42"/>
      <c r="C111" s="43" t="s">
        <v>84</v>
      </c>
      <c r="D111" s="33">
        <v>2.2556899160387038</v>
      </c>
      <c r="E111" s="33">
        <v>1.8568799600535655</v>
      </c>
      <c r="F111" s="33">
        <v>1.0384233538775711</v>
      </c>
      <c r="G111" s="33">
        <v>0.91225051332261708</v>
      </c>
      <c r="H111" s="33">
        <v>0.8738352800633078</v>
      </c>
      <c r="I111" s="33">
        <v>3.1789936865678321</v>
      </c>
      <c r="J111" s="33">
        <v>2.628509082306306</v>
      </c>
      <c r="K111" s="34">
        <v>0.73041553565190731</v>
      </c>
    </row>
    <row r="112" spans="2:11" x14ac:dyDescent="0.35">
      <c r="B112" s="35" t="s">
        <v>114</v>
      </c>
      <c r="C112" s="1" t="s">
        <v>2</v>
      </c>
      <c r="D112" s="25">
        <v>1.978949359982636</v>
      </c>
      <c r="E112" s="25">
        <v>1.5598021445013752</v>
      </c>
      <c r="F112" s="25">
        <v>0.74964175055522198</v>
      </c>
      <c r="G112" s="25">
        <v>0.62440883154907123</v>
      </c>
      <c r="H112" s="25">
        <v>0.60690435862319858</v>
      </c>
      <c r="I112" s="25">
        <v>2.8938572932866915</v>
      </c>
      <c r="J112" s="25">
        <v>2.3384993171113879</v>
      </c>
      <c r="K112" s="26">
        <v>0.49152838702188317</v>
      </c>
    </row>
    <row r="113" spans="2:11" x14ac:dyDescent="0.35">
      <c r="B113" s="27"/>
      <c r="C113" s="2" t="s">
        <v>69</v>
      </c>
      <c r="D113" s="28">
        <v>2.2459586929147899</v>
      </c>
      <c r="E113" s="28">
        <v>1.8471487369296515</v>
      </c>
      <c r="F113" s="28">
        <v>1.0286921307536572</v>
      </c>
      <c r="G113" s="28">
        <v>0.90251929019870325</v>
      </c>
      <c r="H113" s="28">
        <v>0.86410405693939396</v>
      </c>
      <c r="I113" s="28">
        <v>3.1692624634439177</v>
      </c>
      <c r="J113" s="28">
        <v>2.618777859182392</v>
      </c>
      <c r="K113" s="29">
        <v>0.72068431252799348</v>
      </c>
    </row>
    <row r="114" spans="2:11" ht="15" thickBot="1" x14ac:dyDescent="0.4">
      <c r="B114" s="27" t="s">
        <v>117</v>
      </c>
      <c r="C114" s="2" t="s">
        <v>71</v>
      </c>
      <c r="D114" s="28">
        <v>2.214643210238564</v>
      </c>
      <c r="E114" s="28">
        <v>1.8158332542534257</v>
      </c>
      <c r="F114" s="44">
        <v>0.99737664807743143</v>
      </c>
      <c r="G114" s="28">
        <v>0.8712038075224775</v>
      </c>
      <c r="H114" s="28">
        <v>0.83278857426316821</v>
      </c>
      <c r="I114" s="28">
        <v>3.1379469807676927</v>
      </c>
      <c r="J114" s="28">
        <v>2.5874623765061666</v>
      </c>
      <c r="K114" s="29">
        <v>0.68936882985176773</v>
      </c>
    </row>
    <row r="115" spans="2:11" ht="15" thickBot="1" x14ac:dyDescent="0.4">
      <c r="B115" s="30">
        <v>0</v>
      </c>
      <c r="C115" s="2" t="s">
        <v>73</v>
      </c>
      <c r="D115" s="28">
        <v>2.1676699862242255</v>
      </c>
      <c r="E115" s="45">
        <v>1.7688600302390871</v>
      </c>
      <c r="F115" s="46">
        <v>0.95040342406309275</v>
      </c>
      <c r="G115" s="47">
        <v>0.82423058350813894</v>
      </c>
      <c r="H115" s="28">
        <v>0.78581535024882954</v>
      </c>
      <c r="I115" s="28">
        <v>3.0909737567533537</v>
      </c>
      <c r="J115" s="28">
        <v>2.5404891524918276</v>
      </c>
      <c r="K115" s="29">
        <v>0.64239560583742905</v>
      </c>
    </row>
    <row r="116" spans="2:11" x14ac:dyDescent="0.35">
      <c r="B116" s="31"/>
      <c r="C116" s="2" t="s">
        <v>75</v>
      </c>
      <c r="D116" s="28">
        <v>2.1206967622098865</v>
      </c>
      <c r="E116" s="28">
        <v>1.7218868062247483</v>
      </c>
      <c r="F116" s="48">
        <v>0.90343020004875407</v>
      </c>
      <c r="G116" s="28">
        <v>0.77725735949380026</v>
      </c>
      <c r="H116" s="28">
        <v>0.73884212623449086</v>
      </c>
      <c r="I116" s="28">
        <v>3.0440005327390152</v>
      </c>
      <c r="J116" s="28">
        <v>2.493515928477489</v>
      </c>
      <c r="K116" s="29">
        <v>0.59542238182309037</v>
      </c>
    </row>
    <row r="117" spans="2:11" x14ac:dyDescent="0.35">
      <c r="B117" s="31"/>
      <c r="C117" s="2" t="s">
        <v>77</v>
      </c>
      <c r="D117" s="28">
        <v>2.190570325823304</v>
      </c>
      <c r="E117" s="28">
        <v>1.7888417022612992</v>
      </c>
      <c r="F117" s="28">
        <v>0.97409881777473317</v>
      </c>
      <c r="G117" s="28">
        <v>0.84316395455750148</v>
      </c>
      <c r="H117" s="28">
        <v>0.80740726705570187</v>
      </c>
      <c r="I117" s="28">
        <v>3.1129928276377372</v>
      </c>
      <c r="J117" s="28">
        <v>2.5616515104892406</v>
      </c>
      <c r="K117" s="29">
        <v>0.66541307591134535</v>
      </c>
    </row>
    <row r="118" spans="2:11" x14ac:dyDescent="0.35">
      <c r="B118" s="31"/>
      <c r="C118" s="2" t="s">
        <v>79</v>
      </c>
      <c r="D118" s="28">
        <v>2.1645985482603352</v>
      </c>
      <c r="E118" s="28">
        <v>1.7628699246983306</v>
      </c>
      <c r="F118" s="28">
        <v>0.94812704021176464</v>
      </c>
      <c r="G118" s="28">
        <v>0.81719217699453306</v>
      </c>
      <c r="H118" s="28">
        <v>0.78143548949273345</v>
      </c>
      <c r="I118" s="28">
        <v>3.0870210500747688</v>
      </c>
      <c r="J118" s="28">
        <v>2.5356797329262721</v>
      </c>
      <c r="K118" s="29">
        <v>0.63944129834837693</v>
      </c>
    </row>
    <row r="119" spans="2:11" x14ac:dyDescent="0.35">
      <c r="B119" s="31"/>
      <c r="C119" s="2" t="s">
        <v>81</v>
      </c>
      <c r="D119" s="28">
        <v>2.1256408819158827</v>
      </c>
      <c r="E119" s="28">
        <v>1.723912258353878</v>
      </c>
      <c r="F119" s="28">
        <v>0.90916937386731178</v>
      </c>
      <c r="G119" s="28">
        <v>0.7782345106500802</v>
      </c>
      <c r="H119" s="28">
        <v>0.74247782314828059</v>
      </c>
      <c r="I119" s="28">
        <v>3.0480633837303159</v>
      </c>
      <c r="J119" s="28">
        <v>2.4967220665818193</v>
      </c>
      <c r="K119" s="29">
        <v>0.60048363200392407</v>
      </c>
    </row>
    <row r="120" spans="2:11" x14ac:dyDescent="0.35">
      <c r="B120" s="31"/>
      <c r="C120" s="2" t="s">
        <v>83</v>
      </c>
      <c r="D120" s="28">
        <v>2.0866832155714299</v>
      </c>
      <c r="E120" s="28">
        <v>1.6849545920094249</v>
      </c>
      <c r="F120" s="28">
        <v>0.87021170752285903</v>
      </c>
      <c r="G120" s="28">
        <v>0.73927684430562735</v>
      </c>
      <c r="H120" s="28">
        <v>0.70352015680382773</v>
      </c>
      <c r="I120" s="28">
        <v>3.0091057173858631</v>
      </c>
      <c r="J120" s="28">
        <v>2.4577644002373664</v>
      </c>
      <c r="K120" s="29">
        <v>0.56152596565947122</v>
      </c>
    </row>
    <row r="121" spans="2:11" ht="15" thickBot="1" x14ac:dyDescent="0.4">
      <c r="B121" s="32"/>
      <c r="C121" s="3" t="s">
        <v>84</v>
      </c>
      <c r="D121" s="33">
        <v>2.2459586929147899</v>
      </c>
      <c r="E121" s="33">
        <v>1.8471487369296515</v>
      </c>
      <c r="F121" s="33">
        <v>1.0286921307536572</v>
      </c>
      <c r="G121" s="33">
        <v>0.90251929019870325</v>
      </c>
      <c r="H121" s="33">
        <v>0.86410405693939396</v>
      </c>
      <c r="I121" s="33">
        <v>3.1692624634439177</v>
      </c>
      <c r="J121" s="33">
        <v>2.618777859182392</v>
      </c>
      <c r="K121" s="34">
        <v>0.72068431252799348</v>
      </c>
    </row>
    <row r="122" spans="2:11" x14ac:dyDescent="0.35">
      <c r="B122" s="24" t="s">
        <v>114</v>
      </c>
      <c r="C122" s="1" t="s">
        <v>2</v>
      </c>
      <c r="D122" s="25">
        <v>1.9692181368587223</v>
      </c>
      <c r="E122" s="25">
        <v>1.5500709213774615</v>
      </c>
      <c r="F122" s="25">
        <v>0.73991052743130814</v>
      </c>
      <c r="G122" s="25">
        <v>0.6146776084251574</v>
      </c>
      <c r="H122" s="25">
        <v>0.59717313549928475</v>
      </c>
      <c r="I122" s="25">
        <v>2.8841260701627776</v>
      </c>
      <c r="J122" s="25">
        <v>2.328768093987474</v>
      </c>
      <c r="K122" s="26">
        <v>0.48179716389796934</v>
      </c>
    </row>
    <row r="123" spans="2:11" x14ac:dyDescent="0.35">
      <c r="B123" s="27"/>
      <c r="C123" s="2" t="s">
        <v>69</v>
      </c>
      <c r="D123" s="28">
        <v>2.2362274697908759</v>
      </c>
      <c r="E123" s="28">
        <v>1.8374175138057378</v>
      </c>
      <c r="F123" s="28">
        <v>1.0189609076297435</v>
      </c>
      <c r="G123" s="28">
        <v>0.89278806707478942</v>
      </c>
      <c r="H123" s="28">
        <v>0.85437283381548013</v>
      </c>
      <c r="I123" s="28">
        <v>3.1595312403200042</v>
      </c>
      <c r="J123" s="28">
        <v>2.6090466360584785</v>
      </c>
      <c r="K123" s="29">
        <v>0.71095308940407964</v>
      </c>
    </row>
    <row r="124" spans="2:11" x14ac:dyDescent="0.35">
      <c r="B124" s="27" t="s">
        <v>118</v>
      </c>
      <c r="C124" s="2" t="s">
        <v>71</v>
      </c>
      <c r="D124" s="28">
        <v>2.2049119871146501</v>
      </c>
      <c r="E124" s="28">
        <v>1.806102031129512</v>
      </c>
      <c r="F124" s="28">
        <v>0.98764542495351759</v>
      </c>
      <c r="G124" s="28">
        <v>0.86147258439856367</v>
      </c>
      <c r="H124" s="28">
        <v>0.82305735113925438</v>
      </c>
      <c r="I124" s="28">
        <v>3.1282157576437783</v>
      </c>
      <c r="J124" s="28">
        <v>2.5777311533822527</v>
      </c>
      <c r="K124" s="29">
        <v>0.67963760672785389</v>
      </c>
    </row>
    <row r="125" spans="2:11" x14ac:dyDescent="0.35">
      <c r="B125" s="30">
        <v>0</v>
      </c>
      <c r="C125" s="2" t="s">
        <v>73</v>
      </c>
      <c r="D125" s="28">
        <v>2.1579387631003115</v>
      </c>
      <c r="E125" s="28">
        <v>1.7591288071151734</v>
      </c>
      <c r="F125" s="28">
        <v>0.94067220093917892</v>
      </c>
      <c r="G125" s="28">
        <v>0.8144993603842251</v>
      </c>
      <c r="H125" s="28">
        <v>0.7760841271249157</v>
      </c>
      <c r="I125" s="28">
        <v>3.0812425336294398</v>
      </c>
      <c r="J125" s="28">
        <v>2.5307579293679141</v>
      </c>
      <c r="K125" s="29">
        <v>0.63266438271351522</v>
      </c>
    </row>
    <row r="126" spans="2:11" x14ac:dyDescent="0.35">
      <c r="B126" s="31"/>
      <c r="C126" s="2" t="s">
        <v>75</v>
      </c>
      <c r="D126" s="28">
        <v>2.110965539085973</v>
      </c>
      <c r="E126" s="28">
        <v>1.7121555831008346</v>
      </c>
      <c r="F126" s="28">
        <v>0.89369897692484024</v>
      </c>
      <c r="G126" s="28">
        <v>0.76752613636988642</v>
      </c>
      <c r="H126" s="28">
        <v>0.72911090311057702</v>
      </c>
      <c r="I126" s="28">
        <v>3.0342693096151012</v>
      </c>
      <c r="J126" s="28">
        <v>2.4837847053535755</v>
      </c>
      <c r="K126" s="29">
        <v>0.58569115869917654</v>
      </c>
    </row>
    <row r="127" spans="2:11" x14ac:dyDescent="0.35">
      <c r="B127" s="31"/>
      <c r="C127" s="2" t="s">
        <v>77</v>
      </c>
      <c r="D127" s="28">
        <v>2.1808391026993901</v>
      </c>
      <c r="E127" s="28">
        <v>1.7791104791373853</v>
      </c>
      <c r="F127" s="28">
        <v>0.96436759465081934</v>
      </c>
      <c r="G127" s="28">
        <v>0.83343273143358765</v>
      </c>
      <c r="H127" s="28">
        <v>0.79767604393178804</v>
      </c>
      <c r="I127" s="28">
        <v>3.1032616045138233</v>
      </c>
      <c r="J127" s="28">
        <v>2.5519202873653271</v>
      </c>
      <c r="K127" s="29">
        <v>0.65568185278743152</v>
      </c>
    </row>
    <row r="128" spans="2:11" x14ac:dyDescent="0.35">
      <c r="B128" s="31"/>
      <c r="C128" s="2" t="s">
        <v>79</v>
      </c>
      <c r="D128" s="28">
        <v>2.1548673251364217</v>
      </c>
      <c r="E128" s="28">
        <v>1.7531387015744166</v>
      </c>
      <c r="F128" s="28">
        <v>0.9383958170878508</v>
      </c>
      <c r="G128" s="28">
        <v>0.80746095387061922</v>
      </c>
      <c r="H128" s="28">
        <v>0.77170426636881961</v>
      </c>
      <c r="I128" s="28">
        <v>3.0772898269508548</v>
      </c>
      <c r="J128" s="28">
        <v>2.5259485098023582</v>
      </c>
      <c r="K128" s="29">
        <v>0.6297100752244631</v>
      </c>
    </row>
    <row r="129" spans="2:11" x14ac:dyDescent="0.35">
      <c r="B129" s="31"/>
      <c r="C129" s="2" t="s">
        <v>81</v>
      </c>
      <c r="D129" s="28">
        <v>2.1159096587919688</v>
      </c>
      <c r="E129" s="28">
        <v>1.714181035229964</v>
      </c>
      <c r="F129" s="28">
        <v>0.89943815074339795</v>
      </c>
      <c r="G129" s="28">
        <v>0.76850328752616637</v>
      </c>
      <c r="H129" s="28">
        <v>0.73274660002436676</v>
      </c>
      <c r="I129" s="28">
        <v>3.038332160606402</v>
      </c>
      <c r="J129" s="28">
        <v>2.4869908434579053</v>
      </c>
      <c r="K129" s="29">
        <v>0.59075240888001024</v>
      </c>
    </row>
    <row r="130" spans="2:11" x14ac:dyDescent="0.35">
      <c r="B130" s="31"/>
      <c r="C130" s="2" t="s">
        <v>83</v>
      </c>
      <c r="D130" s="28">
        <v>2.0769519924475159</v>
      </c>
      <c r="E130" s="28">
        <v>1.6752233688855112</v>
      </c>
      <c r="F130" s="28">
        <v>0.8604804843989452</v>
      </c>
      <c r="G130" s="28">
        <v>0.72954562118171351</v>
      </c>
      <c r="H130" s="28">
        <v>0.6937889336799139</v>
      </c>
      <c r="I130" s="28">
        <v>2.9993744942619496</v>
      </c>
      <c r="J130" s="28">
        <v>2.4480331771134529</v>
      </c>
      <c r="K130" s="29">
        <v>0.55179474253555738</v>
      </c>
    </row>
    <row r="131" spans="2:11" ht="15" thickBot="1" x14ac:dyDescent="0.4">
      <c r="B131" s="32"/>
      <c r="C131" s="3" t="s">
        <v>84</v>
      </c>
      <c r="D131" s="33">
        <v>2.2362274697908759</v>
      </c>
      <c r="E131" s="33">
        <v>1.8374175138057378</v>
      </c>
      <c r="F131" s="33">
        <v>1.0189609076297435</v>
      </c>
      <c r="G131" s="33">
        <v>0.89278806707478942</v>
      </c>
      <c r="H131" s="33">
        <v>0.85437283381548013</v>
      </c>
      <c r="I131" s="33">
        <v>3.1595312403200042</v>
      </c>
      <c r="J131" s="33">
        <v>2.6090466360584785</v>
      </c>
      <c r="K131" s="34">
        <v>0.71095308940407964</v>
      </c>
    </row>
    <row r="132" spans="2:11" x14ac:dyDescent="0.35">
      <c r="B132" s="36" t="s">
        <v>119</v>
      </c>
      <c r="C132" s="1" t="s">
        <v>2</v>
      </c>
      <c r="D132" s="25">
        <v>1.9832065536374122</v>
      </c>
      <c r="E132" s="25">
        <v>1.5624181483654866</v>
      </c>
      <c r="F132" s="25">
        <v>0.75394249802194679</v>
      </c>
      <c r="G132" s="25">
        <v>0.63176644389365333</v>
      </c>
      <c r="H132" s="25">
        <v>0.61460778110916758</v>
      </c>
      <c r="I132" s="25">
        <v>2.8964417311614379</v>
      </c>
      <c r="J132" s="25">
        <v>2.3409645968689747</v>
      </c>
      <c r="K132" s="26">
        <v>0.49892296569536726</v>
      </c>
    </row>
    <row r="133" spans="2:11" x14ac:dyDescent="0.35">
      <c r="B133" s="27"/>
      <c r="C133" s="2" t="s">
        <v>69</v>
      </c>
      <c r="D133" s="28">
        <v>2.2494743096850303</v>
      </c>
      <c r="E133" s="28">
        <v>1.850284169737602</v>
      </c>
      <c r="F133" s="28">
        <v>1.0334919671200897</v>
      </c>
      <c r="G133" s="28">
        <v>0.90645881105909853</v>
      </c>
      <c r="H133" s="28">
        <v>0.86855200162173962</v>
      </c>
      <c r="I133" s="28">
        <v>3.1721257164070709</v>
      </c>
      <c r="J133" s="28">
        <v>2.6215902886045748</v>
      </c>
      <c r="K133" s="29">
        <v>0.72610601828679311</v>
      </c>
    </row>
    <row r="134" spans="2:11" x14ac:dyDescent="0.35">
      <c r="B134" s="27" t="s">
        <v>115</v>
      </c>
      <c r="C134" s="2" t="s">
        <v>71</v>
      </c>
      <c r="D134" s="28">
        <v>2.2181588270088048</v>
      </c>
      <c r="E134" s="28">
        <v>1.8189686870613764</v>
      </c>
      <c r="F134" s="28">
        <v>1.0021764844438639</v>
      </c>
      <c r="G134" s="28">
        <v>0.87514332838287268</v>
      </c>
      <c r="H134" s="28">
        <v>0.83723651894551387</v>
      </c>
      <c r="I134" s="28">
        <v>3.140810233730845</v>
      </c>
      <c r="J134" s="28">
        <v>2.5902748059283489</v>
      </c>
      <c r="K134" s="29">
        <v>0.69479053561056747</v>
      </c>
    </row>
    <row r="135" spans="2:11" x14ac:dyDescent="0.35">
      <c r="B135" s="30">
        <v>0</v>
      </c>
      <c r="C135" s="2" t="s">
        <v>73</v>
      </c>
      <c r="D135" s="28">
        <v>2.1711856029944658</v>
      </c>
      <c r="E135" s="28">
        <v>1.7719954630470376</v>
      </c>
      <c r="F135" s="28">
        <v>0.9552032604295253</v>
      </c>
      <c r="G135" s="28">
        <v>0.828170104368534</v>
      </c>
      <c r="H135" s="28">
        <v>0.7902632949311752</v>
      </c>
      <c r="I135" s="28">
        <v>3.0938370097165064</v>
      </c>
      <c r="J135" s="28">
        <v>2.5433015819140103</v>
      </c>
      <c r="K135" s="29">
        <v>0.6478173115962288</v>
      </c>
    </row>
    <row r="136" spans="2:11" x14ac:dyDescent="0.35">
      <c r="B136" s="31"/>
      <c r="C136" s="2" t="s">
        <v>75</v>
      </c>
      <c r="D136" s="28">
        <v>2.1242123789801273</v>
      </c>
      <c r="E136" s="28">
        <v>1.725022239032699</v>
      </c>
      <c r="F136" s="28">
        <v>0.90823003641518663</v>
      </c>
      <c r="G136" s="28">
        <v>0.78119688035419532</v>
      </c>
      <c r="H136" s="28">
        <v>0.74329007091683652</v>
      </c>
      <c r="I136" s="28">
        <v>3.0468637857021674</v>
      </c>
      <c r="J136" s="28">
        <v>2.4963283578996709</v>
      </c>
      <c r="K136" s="29">
        <v>0.60084408758189012</v>
      </c>
    </row>
    <row r="137" spans="2:11" x14ac:dyDescent="0.35">
      <c r="B137" s="31"/>
      <c r="C137" s="2" t="s">
        <v>77</v>
      </c>
      <c r="D137" s="28">
        <v>2.1940129746246764</v>
      </c>
      <c r="E137" s="28">
        <v>1.7918484437738278</v>
      </c>
      <c r="F137" s="28">
        <v>0.97884074679289546</v>
      </c>
      <c r="G137" s="28">
        <v>0.84701277369212191</v>
      </c>
      <c r="H137" s="28">
        <v>0.81178618215034049</v>
      </c>
      <c r="I137" s="28">
        <v>3.1157911347882083</v>
      </c>
      <c r="J137" s="28">
        <v>2.5643953355888742</v>
      </c>
      <c r="K137" s="29">
        <v>0.67288559503348488</v>
      </c>
    </row>
    <row r="138" spans="2:11" x14ac:dyDescent="0.35">
      <c r="B138" s="31"/>
      <c r="C138" s="2" t="s">
        <v>79</v>
      </c>
      <c r="D138" s="28">
        <v>2.1680411970617079</v>
      </c>
      <c r="E138" s="28">
        <v>1.7658766662108594</v>
      </c>
      <c r="F138" s="28">
        <v>0.95286896922992692</v>
      </c>
      <c r="G138" s="28">
        <v>0.82104099612915349</v>
      </c>
      <c r="H138" s="28">
        <v>0.78581440458737206</v>
      </c>
      <c r="I138" s="28">
        <v>3.0898193572252399</v>
      </c>
      <c r="J138" s="28">
        <v>2.5384235580259058</v>
      </c>
      <c r="K138" s="29">
        <v>0.64691381747051635</v>
      </c>
    </row>
    <row r="139" spans="2:11" x14ac:dyDescent="0.35">
      <c r="B139" s="31"/>
      <c r="C139" s="2" t="s">
        <v>81</v>
      </c>
      <c r="D139" s="28">
        <v>2.1290835307172551</v>
      </c>
      <c r="E139" s="28">
        <v>1.7269189998664063</v>
      </c>
      <c r="F139" s="28">
        <v>0.91391130288547417</v>
      </c>
      <c r="G139" s="28">
        <v>0.78208332978470063</v>
      </c>
      <c r="H139" s="28">
        <v>0.7468567382429192</v>
      </c>
      <c r="I139" s="28">
        <v>3.0508616908807871</v>
      </c>
      <c r="J139" s="28">
        <v>2.4994658916814529</v>
      </c>
      <c r="K139" s="29">
        <v>0.60795615112606349</v>
      </c>
    </row>
    <row r="140" spans="2:11" x14ac:dyDescent="0.35">
      <c r="B140" s="31"/>
      <c r="C140" s="2" t="s">
        <v>83</v>
      </c>
      <c r="D140" s="28">
        <v>2.0901258643728022</v>
      </c>
      <c r="E140" s="28">
        <v>1.6879613335219537</v>
      </c>
      <c r="F140" s="28">
        <v>0.87495363654102132</v>
      </c>
      <c r="G140" s="28">
        <v>0.74312566344024777</v>
      </c>
      <c r="H140" s="28">
        <v>0.70789907189846657</v>
      </c>
      <c r="I140" s="28">
        <v>3.0119040245363338</v>
      </c>
      <c r="J140" s="28">
        <v>2.4605082253369996</v>
      </c>
      <c r="K140" s="29">
        <v>0.56899848478161075</v>
      </c>
    </row>
    <row r="141" spans="2:11" ht="15" thickBot="1" x14ac:dyDescent="0.4">
      <c r="B141" s="32"/>
      <c r="C141" s="3" t="s">
        <v>84</v>
      </c>
      <c r="D141" s="33">
        <v>2.2494743096850303</v>
      </c>
      <c r="E141" s="33">
        <v>1.850284169737602</v>
      </c>
      <c r="F141" s="33">
        <v>1.0334919671200897</v>
      </c>
      <c r="G141" s="33">
        <v>0.90645881105909853</v>
      </c>
      <c r="H141" s="33">
        <v>0.86855200162173962</v>
      </c>
      <c r="I141" s="33">
        <v>3.1721257164070709</v>
      </c>
      <c r="J141" s="33">
        <v>2.6215902886045748</v>
      </c>
      <c r="K141" s="34">
        <v>0.72610601828679311</v>
      </c>
    </row>
    <row r="142" spans="2:11" x14ac:dyDescent="0.35">
      <c r="B142" s="36" t="s">
        <v>119</v>
      </c>
      <c r="C142" s="1" t="s">
        <v>2</v>
      </c>
      <c r="D142" s="25">
        <v>1.977700838084818</v>
      </c>
      <c r="E142" s="25">
        <v>1.5569124328128923</v>
      </c>
      <c r="F142" s="25">
        <v>0.74843678246935263</v>
      </c>
      <c r="G142" s="25">
        <v>0.62626072834105917</v>
      </c>
      <c r="H142" s="25">
        <v>0.60910206555657342</v>
      </c>
      <c r="I142" s="25">
        <v>2.8909360156088435</v>
      </c>
      <c r="J142" s="25">
        <v>2.3354588813163804</v>
      </c>
      <c r="K142" s="26">
        <v>0.4934172501427731</v>
      </c>
    </row>
    <row r="143" spans="2:11" x14ac:dyDescent="0.35">
      <c r="B143" s="27"/>
      <c r="C143" s="2" t="s">
        <v>69</v>
      </c>
      <c r="D143" s="28">
        <v>2.2439685941324363</v>
      </c>
      <c r="E143" s="28">
        <v>1.8447784541850081</v>
      </c>
      <c r="F143" s="28">
        <v>1.0279862515674956</v>
      </c>
      <c r="G143" s="28">
        <v>0.90095309550650426</v>
      </c>
      <c r="H143" s="28">
        <v>0.86304628606914546</v>
      </c>
      <c r="I143" s="28">
        <v>3.1666200008544765</v>
      </c>
      <c r="J143" s="28">
        <v>2.6160845730519804</v>
      </c>
      <c r="K143" s="29">
        <v>0.72060030273419906</v>
      </c>
    </row>
    <row r="144" spans="2:11" x14ac:dyDescent="0.35">
      <c r="B144" s="27" t="s">
        <v>116</v>
      </c>
      <c r="C144" s="2" t="s">
        <v>71</v>
      </c>
      <c r="D144" s="28">
        <v>2.2126531114562105</v>
      </c>
      <c r="E144" s="28">
        <v>1.8134629715087822</v>
      </c>
      <c r="F144" s="28">
        <v>0.99667076889126982</v>
      </c>
      <c r="G144" s="28">
        <v>0.86963761283027852</v>
      </c>
      <c r="H144" s="28">
        <v>0.83173080339291972</v>
      </c>
      <c r="I144" s="28">
        <v>3.1353045181782506</v>
      </c>
      <c r="J144" s="28">
        <v>2.5847690903757545</v>
      </c>
      <c r="K144" s="29">
        <v>0.68928482005797331</v>
      </c>
    </row>
    <row r="145" spans="2:11" x14ac:dyDescent="0.35">
      <c r="B145" s="30">
        <v>0</v>
      </c>
      <c r="C145" s="2" t="s">
        <v>73</v>
      </c>
      <c r="D145" s="28">
        <v>2.1656798874418719</v>
      </c>
      <c r="E145" s="28">
        <v>1.7664897474944437</v>
      </c>
      <c r="F145" s="28">
        <v>0.94969754487693114</v>
      </c>
      <c r="G145" s="28">
        <v>0.82266438881593984</v>
      </c>
      <c r="H145" s="28">
        <v>0.78475757937858104</v>
      </c>
      <c r="I145" s="28">
        <v>3.0883312941639121</v>
      </c>
      <c r="J145" s="28">
        <v>2.537795866361416</v>
      </c>
      <c r="K145" s="29">
        <v>0.64231159604363464</v>
      </c>
    </row>
    <row r="146" spans="2:11" x14ac:dyDescent="0.35">
      <c r="B146" s="31"/>
      <c r="C146" s="2" t="s">
        <v>75</v>
      </c>
      <c r="D146" s="28">
        <v>2.1187066634275333</v>
      </c>
      <c r="E146" s="28">
        <v>1.7195165234801049</v>
      </c>
      <c r="F146" s="28">
        <v>0.90272432086259247</v>
      </c>
      <c r="G146" s="28">
        <v>0.77569116480160116</v>
      </c>
      <c r="H146" s="28">
        <v>0.73778435536424236</v>
      </c>
      <c r="I146" s="28">
        <v>3.0413580701495735</v>
      </c>
      <c r="J146" s="28">
        <v>2.4908226423470774</v>
      </c>
      <c r="K146" s="29">
        <v>0.59533837202929596</v>
      </c>
    </row>
    <row r="147" spans="2:11" x14ac:dyDescent="0.35">
      <c r="B147" s="31"/>
      <c r="C147" s="2" t="s">
        <v>77</v>
      </c>
      <c r="D147" s="28">
        <v>2.1885072590720824</v>
      </c>
      <c r="E147" s="28">
        <v>1.7863427282212336</v>
      </c>
      <c r="F147" s="28">
        <v>0.9733350312403013</v>
      </c>
      <c r="G147" s="28">
        <v>0.84150705813952775</v>
      </c>
      <c r="H147" s="28">
        <v>0.80628046659774633</v>
      </c>
      <c r="I147" s="28">
        <v>3.110285419235614</v>
      </c>
      <c r="J147" s="28">
        <v>2.5588896200362798</v>
      </c>
      <c r="K147" s="29">
        <v>0.66737987948089073</v>
      </c>
    </row>
    <row r="148" spans="2:11" x14ac:dyDescent="0.35">
      <c r="B148" s="31"/>
      <c r="C148" s="2" t="s">
        <v>79</v>
      </c>
      <c r="D148" s="28">
        <v>2.1625354815091136</v>
      </c>
      <c r="E148" s="28">
        <v>1.760370950658265</v>
      </c>
      <c r="F148" s="28">
        <v>0.94736325367733276</v>
      </c>
      <c r="G148" s="28">
        <v>0.81553528057655933</v>
      </c>
      <c r="H148" s="28">
        <v>0.7803086890347779</v>
      </c>
      <c r="I148" s="28">
        <v>3.0843136416726455</v>
      </c>
      <c r="J148" s="28">
        <v>2.5329178424733114</v>
      </c>
      <c r="K148" s="29">
        <v>0.64140810191792219</v>
      </c>
    </row>
    <row r="149" spans="2:11" x14ac:dyDescent="0.35">
      <c r="B149" s="31"/>
      <c r="C149" s="2" t="s">
        <v>81</v>
      </c>
      <c r="D149" s="28">
        <v>2.1235778151646612</v>
      </c>
      <c r="E149" s="28">
        <v>1.7214132843138124</v>
      </c>
      <c r="F149" s="28">
        <v>0.90840558733288002</v>
      </c>
      <c r="G149" s="28">
        <v>0.77657761423210647</v>
      </c>
      <c r="H149" s="28">
        <v>0.74135102269032505</v>
      </c>
      <c r="I149" s="28">
        <v>3.0453559753281927</v>
      </c>
      <c r="J149" s="28">
        <v>2.4939601761288586</v>
      </c>
      <c r="K149" s="29">
        <v>0.60245043557346933</v>
      </c>
    </row>
    <row r="150" spans="2:11" x14ac:dyDescent="0.35">
      <c r="B150" s="31"/>
      <c r="C150" s="2" t="s">
        <v>83</v>
      </c>
      <c r="D150" s="28">
        <v>2.0846201488202079</v>
      </c>
      <c r="E150" s="28">
        <v>1.6824556179693595</v>
      </c>
      <c r="F150" s="28">
        <v>0.86944792098842716</v>
      </c>
      <c r="G150" s="28">
        <v>0.73761994788765373</v>
      </c>
      <c r="H150" s="28">
        <v>0.70239335634587219</v>
      </c>
      <c r="I150" s="28">
        <v>3.0063983089837403</v>
      </c>
      <c r="J150" s="28">
        <v>2.4550025097844062</v>
      </c>
      <c r="K150" s="29">
        <v>0.56349276922901659</v>
      </c>
    </row>
    <row r="151" spans="2:11" ht="15" thickBot="1" x14ac:dyDescent="0.4">
      <c r="B151" s="32"/>
      <c r="C151" s="3" t="s">
        <v>84</v>
      </c>
      <c r="D151" s="33">
        <v>2.2439685941324363</v>
      </c>
      <c r="E151" s="33">
        <v>1.8447784541850081</v>
      </c>
      <c r="F151" s="33">
        <v>1.0279862515674956</v>
      </c>
      <c r="G151" s="33">
        <v>0.90095309550650426</v>
      </c>
      <c r="H151" s="33">
        <v>0.86304628606914546</v>
      </c>
      <c r="I151" s="33">
        <v>3.1666200008544765</v>
      </c>
      <c r="J151" s="33">
        <v>2.6160845730519804</v>
      </c>
      <c r="K151" s="34">
        <v>0.72060030273419906</v>
      </c>
    </row>
    <row r="152" spans="2:11" x14ac:dyDescent="0.35">
      <c r="B152" s="36" t="s">
        <v>119</v>
      </c>
      <c r="C152" s="1" t="s">
        <v>2</v>
      </c>
      <c r="D152" s="25">
        <v>1.9694422647559267</v>
      </c>
      <c r="E152" s="25">
        <v>1.5486538594840011</v>
      </c>
      <c r="F152" s="25">
        <v>0.7401782091404614</v>
      </c>
      <c r="G152" s="25">
        <v>0.61800215501216793</v>
      </c>
      <c r="H152" s="25">
        <v>0.60084349222768219</v>
      </c>
      <c r="I152" s="25">
        <v>2.8826774422799524</v>
      </c>
      <c r="J152" s="25">
        <v>2.3272003079874892</v>
      </c>
      <c r="K152" s="26">
        <v>0.48515867681388181</v>
      </c>
    </row>
    <row r="153" spans="2:11" x14ac:dyDescent="0.35">
      <c r="B153" s="27"/>
      <c r="C153" s="2" t="s">
        <v>69</v>
      </c>
      <c r="D153" s="28">
        <v>2.2357100208035448</v>
      </c>
      <c r="E153" s="28">
        <v>1.8365198808561167</v>
      </c>
      <c r="F153" s="28">
        <v>1.0197276782386044</v>
      </c>
      <c r="G153" s="28">
        <v>0.89269452217761314</v>
      </c>
      <c r="H153" s="28">
        <v>0.85478771274025411</v>
      </c>
      <c r="I153" s="28">
        <v>3.1583614275255854</v>
      </c>
      <c r="J153" s="28">
        <v>2.6078259997230893</v>
      </c>
      <c r="K153" s="29">
        <v>0.71234172940530771</v>
      </c>
    </row>
    <row r="154" spans="2:11" x14ac:dyDescent="0.35">
      <c r="B154" s="27" t="s">
        <v>117</v>
      </c>
      <c r="C154" s="2" t="s">
        <v>71</v>
      </c>
      <c r="D154" s="28">
        <v>2.2043945381273193</v>
      </c>
      <c r="E154" s="28">
        <v>1.8052043981798911</v>
      </c>
      <c r="F154" s="28">
        <v>0.98841219556237847</v>
      </c>
      <c r="G154" s="28">
        <v>0.86137903950138728</v>
      </c>
      <c r="H154" s="28">
        <v>0.82347223006402837</v>
      </c>
      <c r="I154" s="28">
        <v>3.1270459448493595</v>
      </c>
      <c r="J154" s="28">
        <v>2.5765105170468634</v>
      </c>
      <c r="K154" s="29">
        <v>0.68102624672908196</v>
      </c>
    </row>
    <row r="155" spans="2:11" x14ac:dyDescent="0.35">
      <c r="B155" s="30">
        <v>0</v>
      </c>
      <c r="C155" s="2" t="s">
        <v>73</v>
      </c>
      <c r="D155" s="28">
        <v>2.1574213141129808</v>
      </c>
      <c r="E155" s="28">
        <v>1.7582311741655523</v>
      </c>
      <c r="F155" s="28">
        <v>0.9414389715480399</v>
      </c>
      <c r="G155" s="28">
        <v>0.8144058154870486</v>
      </c>
      <c r="H155" s="28">
        <v>0.77649900604968969</v>
      </c>
      <c r="I155" s="28">
        <v>3.0800727208350209</v>
      </c>
      <c r="J155" s="28">
        <v>2.5295372930325248</v>
      </c>
      <c r="K155" s="29">
        <v>0.63405302271474329</v>
      </c>
    </row>
    <row r="156" spans="2:11" x14ac:dyDescent="0.35">
      <c r="B156" s="31"/>
      <c r="C156" s="2" t="s">
        <v>75</v>
      </c>
      <c r="D156" s="28">
        <v>2.1104480900986422</v>
      </c>
      <c r="E156" s="28">
        <v>1.7112579501512137</v>
      </c>
      <c r="F156" s="28">
        <v>0.89446574753370123</v>
      </c>
      <c r="G156" s="28">
        <v>0.76743259147270992</v>
      </c>
      <c r="H156" s="28">
        <v>0.72952578203535101</v>
      </c>
      <c r="I156" s="28">
        <v>3.0330994968206819</v>
      </c>
      <c r="J156" s="28">
        <v>2.4825640690181858</v>
      </c>
      <c r="K156" s="29">
        <v>0.58707979870040461</v>
      </c>
    </row>
    <row r="157" spans="2:11" x14ac:dyDescent="0.35">
      <c r="B157" s="31"/>
      <c r="C157" s="2" t="s">
        <v>77</v>
      </c>
      <c r="D157" s="28">
        <v>2.1802486857431909</v>
      </c>
      <c r="E157" s="28">
        <v>1.7780841548923423</v>
      </c>
      <c r="F157" s="28">
        <v>0.96507645791141006</v>
      </c>
      <c r="G157" s="28">
        <v>0.83324848481063651</v>
      </c>
      <c r="H157" s="28">
        <v>0.79802189326885509</v>
      </c>
      <c r="I157" s="28">
        <v>3.1020268459067228</v>
      </c>
      <c r="J157" s="28">
        <v>2.5506310467073887</v>
      </c>
      <c r="K157" s="29">
        <v>0.65912130615199938</v>
      </c>
    </row>
    <row r="158" spans="2:11" x14ac:dyDescent="0.35">
      <c r="B158" s="31"/>
      <c r="C158" s="2" t="s">
        <v>79</v>
      </c>
      <c r="D158" s="28">
        <v>2.1542769081802224</v>
      </c>
      <c r="E158" s="28">
        <v>1.7521123773293739</v>
      </c>
      <c r="F158" s="28">
        <v>0.93910468034844152</v>
      </c>
      <c r="G158" s="28">
        <v>0.80727670724766798</v>
      </c>
      <c r="H158" s="28">
        <v>0.77205011570588655</v>
      </c>
      <c r="I158" s="28">
        <v>3.0760550683437544</v>
      </c>
      <c r="J158" s="28">
        <v>2.5246592691444203</v>
      </c>
      <c r="K158" s="29">
        <v>0.63314952858903095</v>
      </c>
    </row>
    <row r="159" spans="2:11" x14ac:dyDescent="0.35">
      <c r="B159" s="31"/>
      <c r="C159" s="2" t="s">
        <v>81</v>
      </c>
      <c r="D159" s="28">
        <v>2.1153192418357696</v>
      </c>
      <c r="E159" s="28">
        <v>1.713154710984921</v>
      </c>
      <c r="F159" s="28">
        <v>0.90014701400398867</v>
      </c>
      <c r="G159" s="28">
        <v>0.76831904090321523</v>
      </c>
      <c r="H159" s="28">
        <v>0.73309244936143381</v>
      </c>
      <c r="I159" s="28">
        <v>3.0370974019993016</v>
      </c>
      <c r="J159" s="28">
        <v>2.4857016027999674</v>
      </c>
      <c r="K159" s="29">
        <v>0.5941918622445781</v>
      </c>
    </row>
    <row r="160" spans="2:11" x14ac:dyDescent="0.35">
      <c r="B160" s="31"/>
      <c r="C160" s="2" t="s">
        <v>83</v>
      </c>
      <c r="D160" s="28">
        <v>2.0763615754913167</v>
      </c>
      <c r="E160" s="28">
        <v>1.6741970446404684</v>
      </c>
      <c r="F160" s="28">
        <v>0.86118934765953592</v>
      </c>
      <c r="G160" s="28">
        <v>0.72936137455876238</v>
      </c>
      <c r="H160" s="28">
        <v>0.69413478301698106</v>
      </c>
      <c r="I160" s="28">
        <v>2.9981397356548487</v>
      </c>
      <c r="J160" s="28">
        <v>2.4467439364555146</v>
      </c>
      <c r="K160" s="29">
        <v>0.55523419590012535</v>
      </c>
    </row>
    <row r="161" spans="2:11" ht="15" thickBot="1" x14ac:dyDescent="0.4">
      <c r="B161" s="32"/>
      <c r="C161" s="3" t="s">
        <v>84</v>
      </c>
      <c r="D161" s="33">
        <v>2.2357100208035448</v>
      </c>
      <c r="E161" s="33">
        <v>1.8365198808561167</v>
      </c>
      <c r="F161" s="33">
        <v>1.0197276782386044</v>
      </c>
      <c r="G161" s="33">
        <v>0.89269452217761314</v>
      </c>
      <c r="H161" s="33">
        <v>0.85478771274025411</v>
      </c>
      <c r="I161" s="33">
        <v>3.1583614275255854</v>
      </c>
      <c r="J161" s="33">
        <v>2.6078259997230893</v>
      </c>
      <c r="K161" s="34">
        <v>0.71234172940530771</v>
      </c>
    </row>
    <row r="162" spans="2:11" x14ac:dyDescent="0.35">
      <c r="B162" s="36" t="s">
        <v>119</v>
      </c>
      <c r="C162" s="1" t="s">
        <v>2</v>
      </c>
      <c r="D162" s="25">
        <v>1.9611836914270353</v>
      </c>
      <c r="E162" s="25">
        <v>1.5403952861551098</v>
      </c>
      <c r="F162" s="25">
        <v>0.73191963581157005</v>
      </c>
      <c r="G162" s="25">
        <v>0.60974358168327658</v>
      </c>
      <c r="H162" s="25">
        <v>0.59258491889879084</v>
      </c>
      <c r="I162" s="25">
        <v>2.8744188689510612</v>
      </c>
      <c r="J162" s="25">
        <v>2.3189417346585981</v>
      </c>
      <c r="K162" s="26">
        <v>0.47690010348499057</v>
      </c>
    </row>
    <row r="163" spans="2:11" x14ac:dyDescent="0.35">
      <c r="B163" s="27"/>
      <c r="C163" s="2" t="s">
        <v>69</v>
      </c>
      <c r="D163" s="28">
        <v>2.2274514474746536</v>
      </c>
      <c r="E163" s="28">
        <v>1.8282613075272254</v>
      </c>
      <c r="F163" s="28">
        <v>1.0114691049097131</v>
      </c>
      <c r="G163" s="28">
        <v>0.88443594884872179</v>
      </c>
      <c r="H163" s="28">
        <v>0.84652913941136299</v>
      </c>
      <c r="I163" s="28">
        <v>3.1501028541966938</v>
      </c>
      <c r="J163" s="28">
        <v>2.5995674263941972</v>
      </c>
      <c r="K163" s="29">
        <v>0.70408315607641658</v>
      </c>
    </row>
    <row r="164" spans="2:11" x14ac:dyDescent="0.35">
      <c r="B164" s="27" t="s">
        <v>118</v>
      </c>
      <c r="C164" s="2" t="s">
        <v>71</v>
      </c>
      <c r="D164" s="28">
        <v>2.1961359647984278</v>
      </c>
      <c r="E164" s="28">
        <v>1.7969458248509995</v>
      </c>
      <c r="F164" s="28">
        <v>0.98015362223348723</v>
      </c>
      <c r="G164" s="28">
        <v>0.85312046617249593</v>
      </c>
      <c r="H164" s="28">
        <v>0.81521365673513713</v>
      </c>
      <c r="I164" s="28">
        <v>3.1187873715204684</v>
      </c>
      <c r="J164" s="28">
        <v>2.5682519437179723</v>
      </c>
      <c r="K164" s="29">
        <v>0.67276767340019072</v>
      </c>
    </row>
    <row r="165" spans="2:11" x14ac:dyDescent="0.35">
      <c r="B165" s="30">
        <v>0</v>
      </c>
      <c r="C165" s="2" t="s">
        <v>73</v>
      </c>
      <c r="D165" s="28">
        <v>2.1491627407840892</v>
      </c>
      <c r="E165" s="28">
        <v>1.7499726008366612</v>
      </c>
      <c r="F165" s="28">
        <v>0.93318039821914855</v>
      </c>
      <c r="G165" s="28">
        <v>0.80614724215815725</v>
      </c>
      <c r="H165" s="28">
        <v>0.76824043272079856</v>
      </c>
      <c r="I165" s="28">
        <v>3.0718141475061294</v>
      </c>
      <c r="J165" s="28">
        <v>2.5212787197036328</v>
      </c>
      <c r="K165" s="29">
        <v>0.62579444938585216</v>
      </c>
    </row>
    <row r="166" spans="2:11" x14ac:dyDescent="0.35">
      <c r="B166" s="31"/>
      <c r="C166" s="2" t="s">
        <v>75</v>
      </c>
      <c r="D166" s="28">
        <v>2.1021895167697506</v>
      </c>
      <c r="E166" s="28">
        <v>1.7029993768223222</v>
      </c>
      <c r="F166" s="28">
        <v>0.88620717420480999</v>
      </c>
      <c r="G166" s="28">
        <v>0.7591740181438188</v>
      </c>
      <c r="H166" s="28">
        <v>0.72126720870645977</v>
      </c>
      <c r="I166" s="28">
        <v>3.0248409234917908</v>
      </c>
      <c r="J166" s="28">
        <v>2.4743054956892947</v>
      </c>
      <c r="K166" s="29">
        <v>0.57882122537151337</v>
      </c>
    </row>
    <row r="167" spans="2:11" x14ac:dyDescent="0.35">
      <c r="B167" s="31"/>
      <c r="C167" s="2" t="s">
        <v>77</v>
      </c>
      <c r="D167" s="28">
        <v>2.1719901124142997</v>
      </c>
      <c r="E167" s="28">
        <v>1.7698255815634512</v>
      </c>
      <c r="F167" s="28">
        <v>0.95681788458251882</v>
      </c>
      <c r="G167" s="28">
        <v>0.82498991148174539</v>
      </c>
      <c r="H167" s="28">
        <v>0.78976331993996396</v>
      </c>
      <c r="I167" s="28">
        <v>3.0937682725778313</v>
      </c>
      <c r="J167" s="28">
        <v>2.5423724733784971</v>
      </c>
      <c r="K167" s="29">
        <v>0.65086273282310825</v>
      </c>
    </row>
    <row r="168" spans="2:11" x14ac:dyDescent="0.35">
      <c r="B168" s="31"/>
      <c r="C168" s="2" t="s">
        <v>79</v>
      </c>
      <c r="D168" s="28">
        <v>2.1460183348513313</v>
      </c>
      <c r="E168" s="28">
        <v>1.7438538040004825</v>
      </c>
      <c r="F168" s="28">
        <v>0.93084610701955017</v>
      </c>
      <c r="G168" s="28">
        <v>0.79901813391877674</v>
      </c>
      <c r="H168" s="28">
        <v>0.76379154237699531</v>
      </c>
      <c r="I168" s="28">
        <v>3.0677964950148633</v>
      </c>
      <c r="J168" s="28">
        <v>2.5164006958155292</v>
      </c>
      <c r="K168" s="29">
        <v>0.6248909552601396</v>
      </c>
    </row>
    <row r="169" spans="2:11" x14ac:dyDescent="0.35">
      <c r="B169" s="31"/>
      <c r="C169" s="2" t="s">
        <v>81</v>
      </c>
      <c r="D169" s="28">
        <v>2.1070606685068785</v>
      </c>
      <c r="E169" s="28">
        <v>1.7048961376560299</v>
      </c>
      <c r="F169" s="28">
        <v>0.89188844067509754</v>
      </c>
      <c r="G169" s="28">
        <v>0.76006046757432399</v>
      </c>
      <c r="H169" s="28">
        <v>0.72483387603254257</v>
      </c>
      <c r="I169" s="28">
        <v>3.0288388286704104</v>
      </c>
      <c r="J169" s="28">
        <v>2.4774430294710763</v>
      </c>
      <c r="K169" s="29">
        <v>0.58593328891568697</v>
      </c>
    </row>
    <row r="170" spans="2:11" x14ac:dyDescent="0.35">
      <c r="B170" s="31"/>
      <c r="C170" s="2" t="s">
        <v>83</v>
      </c>
      <c r="D170" s="28">
        <v>2.0681030021624256</v>
      </c>
      <c r="E170" s="28">
        <v>1.6659384713115768</v>
      </c>
      <c r="F170" s="28">
        <v>0.85293077433064468</v>
      </c>
      <c r="G170" s="28">
        <v>0.72110280122987125</v>
      </c>
      <c r="H170" s="28">
        <v>0.68587620968808982</v>
      </c>
      <c r="I170" s="28">
        <v>2.9898811623259571</v>
      </c>
      <c r="J170" s="28">
        <v>2.438485363126623</v>
      </c>
      <c r="K170" s="29">
        <v>0.54697562257123411</v>
      </c>
    </row>
    <row r="171" spans="2:11" ht="15" thickBot="1" x14ac:dyDescent="0.4">
      <c r="B171" s="32"/>
      <c r="C171" s="3" t="s">
        <v>84</v>
      </c>
      <c r="D171" s="33">
        <v>2.2274514474746536</v>
      </c>
      <c r="E171" s="33">
        <v>1.8282613075272254</v>
      </c>
      <c r="F171" s="33">
        <v>1.0114691049097131</v>
      </c>
      <c r="G171" s="33">
        <v>0.88443594884872179</v>
      </c>
      <c r="H171" s="33">
        <v>0.84652913941136299</v>
      </c>
      <c r="I171" s="33">
        <v>3.1501028541966938</v>
      </c>
      <c r="J171" s="33">
        <v>2.5995674263941972</v>
      </c>
      <c r="K171" s="34">
        <v>0.70408315607641658</v>
      </c>
    </row>
    <row r="173" spans="2:11" ht="15" thickBot="1" x14ac:dyDescent="0.4"/>
    <row r="174" spans="2:11" ht="26.5" thickBot="1" x14ac:dyDescent="0.65">
      <c r="B174" s="4" t="s">
        <v>85</v>
      </c>
      <c r="C174" s="5"/>
      <c r="D174" s="6">
        <v>2</v>
      </c>
      <c r="E174" s="7" t="s">
        <v>120</v>
      </c>
      <c r="F174" s="8"/>
      <c r="G174" s="8"/>
      <c r="H174" s="8"/>
      <c r="I174" s="9"/>
      <c r="J174" s="5" t="s">
        <v>87</v>
      </c>
      <c r="K174" s="10" t="s">
        <v>8</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2.1568402114122871</v>
      </c>
      <c r="E178" s="25">
        <v>1.7544013728466572</v>
      </c>
      <c r="F178" s="25">
        <v>0.91864529663070749</v>
      </c>
      <c r="G178" s="25">
        <v>0.7811968909493</v>
      </c>
      <c r="H178" s="25">
        <v>0.74703827725058336</v>
      </c>
      <c r="I178" s="25">
        <v>3.0919359456162279</v>
      </c>
      <c r="J178" s="25">
        <v>2.5369622916022041</v>
      </c>
      <c r="K178" s="26">
        <v>0.6156295334968559</v>
      </c>
    </row>
    <row r="179" spans="2:11" x14ac:dyDescent="0.35">
      <c r="B179" s="49"/>
      <c r="C179" s="2" t="s">
        <v>69</v>
      </c>
      <c r="D179" s="28">
        <v>2.5090621430761963</v>
      </c>
      <c r="E179" s="28">
        <v>2.1238775715591722</v>
      </c>
      <c r="F179" s="28">
        <v>1.2715771455960305</v>
      </c>
      <c r="G179" s="28">
        <v>1.1648788144912787</v>
      </c>
      <c r="H179" s="28">
        <v>1.1148261259793975</v>
      </c>
      <c r="I179" s="28">
        <v>3.4492449797593139</v>
      </c>
      <c r="J179" s="28">
        <v>2.9010962609805921</v>
      </c>
      <c r="K179" s="29">
        <v>0.97363813873373661</v>
      </c>
    </row>
    <row r="180" spans="2:11" x14ac:dyDescent="0.35">
      <c r="B180" s="49"/>
      <c r="C180" s="2" t="s">
        <v>71</v>
      </c>
      <c r="D180" s="28">
        <v>2.4777466603999705</v>
      </c>
      <c r="E180" s="28">
        <v>2.0925620888829464</v>
      </c>
      <c r="F180" s="28">
        <v>1.2402616629198047</v>
      </c>
      <c r="G180" s="28">
        <v>1.1335633318150529</v>
      </c>
      <c r="H180" s="28">
        <v>1.0835106433031718</v>
      </c>
      <c r="I180" s="28">
        <v>3.417929497083088</v>
      </c>
      <c r="J180" s="28">
        <v>2.8697807783043663</v>
      </c>
      <c r="K180" s="29">
        <v>0.94232265605751087</v>
      </c>
    </row>
    <row r="181" spans="2:11" x14ac:dyDescent="0.35">
      <c r="B181" s="40">
        <v>0</v>
      </c>
      <c r="C181" s="2" t="s">
        <v>73</v>
      </c>
      <c r="D181" s="28">
        <v>2.4307734363856319</v>
      </c>
      <c r="E181" s="28">
        <v>2.0455888648686078</v>
      </c>
      <c r="F181" s="28">
        <v>1.1932884389054663</v>
      </c>
      <c r="G181" s="28">
        <v>1.0865901078007141</v>
      </c>
      <c r="H181" s="28">
        <v>1.036537419288833</v>
      </c>
      <c r="I181" s="28">
        <v>3.3709562730687495</v>
      </c>
      <c r="J181" s="28">
        <v>2.8228075542900277</v>
      </c>
      <c r="K181" s="29">
        <v>0.89534943204317219</v>
      </c>
    </row>
    <row r="182" spans="2:11" x14ac:dyDescent="0.35">
      <c r="B182" s="41"/>
      <c r="C182" s="2" t="s">
        <v>75</v>
      </c>
      <c r="D182" s="28">
        <v>2.3838002123712934</v>
      </c>
      <c r="E182" s="28">
        <v>1.998615640854269</v>
      </c>
      <c r="F182" s="28">
        <v>1.1463152148911273</v>
      </c>
      <c r="G182" s="28">
        <v>1.0396168837863755</v>
      </c>
      <c r="H182" s="28">
        <v>0.98956419527449446</v>
      </c>
      <c r="I182" s="28">
        <v>3.3239830490544109</v>
      </c>
      <c r="J182" s="28">
        <v>2.7758343302756892</v>
      </c>
      <c r="K182" s="29">
        <v>0.84837620802883351</v>
      </c>
    </row>
    <row r="183" spans="2:11" x14ac:dyDescent="0.35">
      <c r="B183" s="41"/>
      <c r="C183" s="2" t="s">
        <v>77</v>
      </c>
      <c r="D183" s="28">
        <v>2.4416634761565268</v>
      </c>
      <c r="E183" s="28">
        <v>2.0507609834909175</v>
      </c>
      <c r="F183" s="28">
        <v>1.2053677265136791</v>
      </c>
      <c r="G183" s="28">
        <v>1.0935669042990799</v>
      </c>
      <c r="H183" s="28">
        <v>1.0466196312994753</v>
      </c>
      <c r="I183" s="28">
        <v>3.3795263677116267</v>
      </c>
      <c r="J183" s="28">
        <v>2.8297374409512193</v>
      </c>
      <c r="K183" s="29">
        <v>0.90131417410206371</v>
      </c>
    </row>
    <row r="184" spans="2:11" x14ac:dyDescent="0.35">
      <c r="B184" s="41"/>
      <c r="C184" s="2" t="s">
        <v>79</v>
      </c>
      <c r="D184" s="28">
        <v>2.4156916985935579</v>
      </c>
      <c r="E184" s="28">
        <v>2.0247892059279491</v>
      </c>
      <c r="F184" s="28">
        <v>1.1793959489507104</v>
      </c>
      <c r="G184" s="28">
        <v>1.0675951267361115</v>
      </c>
      <c r="H184" s="28">
        <v>1.0206478537365069</v>
      </c>
      <c r="I184" s="28">
        <v>3.3535545901486583</v>
      </c>
      <c r="J184" s="28">
        <v>2.8037656633882504</v>
      </c>
      <c r="K184" s="29">
        <v>0.87534239653909529</v>
      </c>
    </row>
    <row r="185" spans="2:11" x14ac:dyDescent="0.35">
      <c r="B185" s="41"/>
      <c r="C185" s="2" t="s">
        <v>81</v>
      </c>
      <c r="D185" s="28">
        <v>2.3767340322491051</v>
      </c>
      <c r="E185" s="28">
        <v>1.9858315395834962</v>
      </c>
      <c r="F185" s="28">
        <v>1.1404382826062578</v>
      </c>
      <c r="G185" s="28">
        <v>1.0286374603916586</v>
      </c>
      <c r="H185" s="28">
        <v>0.98169018739205405</v>
      </c>
      <c r="I185" s="28">
        <v>3.3145969238042055</v>
      </c>
      <c r="J185" s="28">
        <v>2.7648079970437975</v>
      </c>
      <c r="K185" s="29">
        <v>0.83638473019464243</v>
      </c>
    </row>
    <row r="186" spans="2:11" x14ac:dyDescent="0.35">
      <c r="B186" s="41"/>
      <c r="C186" s="2" t="s">
        <v>83</v>
      </c>
      <c r="D186" s="28">
        <v>2.3377763659046527</v>
      </c>
      <c r="E186" s="28">
        <v>1.9468738732390434</v>
      </c>
      <c r="F186" s="28">
        <v>1.1014806162618049</v>
      </c>
      <c r="G186" s="28">
        <v>0.98967979404720574</v>
      </c>
      <c r="H186" s="28">
        <v>0.9427325210476013</v>
      </c>
      <c r="I186" s="28">
        <v>3.275639257459753</v>
      </c>
      <c r="J186" s="28">
        <v>2.7258503306993451</v>
      </c>
      <c r="K186" s="29">
        <v>0.79742706385018969</v>
      </c>
    </row>
    <row r="187" spans="2:11" ht="15" thickBot="1" x14ac:dyDescent="0.4">
      <c r="B187" s="42"/>
      <c r="C187" s="3" t="s">
        <v>84</v>
      </c>
      <c r="D187" s="33">
        <v>2.5090621430761963</v>
      </c>
      <c r="E187" s="33">
        <v>2.1238775715591722</v>
      </c>
      <c r="F187" s="33">
        <v>1.2715771455960305</v>
      </c>
      <c r="G187" s="33">
        <v>1.1648788144912787</v>
      </c>
      <c r="H187" s="33">
        <v>1.1148261259793975</v>
      </c>
      <c r="I187" s="33">
        <v>3.4492449797593139</v>
      </c>
      <c r="J187" s="33">
        <v>2.9010962609805921</v>
      </c>
      <c r="K187" s="34">
        <v>0.97363813873373661</v>
      </c>
    </row>
    <row r="188" spans="2:11" x14ac:dyDescent="0.35">
      <c r="B188" s="36" t="s">
        <v>122</v>
      </c>
      <c r="C188" s="37" t="s">
        <v>2</v>
      </c>
      <c r="D188" s="25">
        <v>2.0528634826059933</v>
      </c>
      <c r="E188" s="25">
        <v>1.647218184781337</v>
      </c>
      <c r="F188" s="25">
        <v>0.8219647445828312</v>
      </c>
      <c r="G188" s="25">
        <v>0.68163193534896516</v>
      </c>
      <c r="H188" s="25">
        <v>0.65964808044970458</v>
      </c>
      <c r="I188" s="25">
        <v>2.9911935409989847</v>
      </c>
      <c r="J188" s="25">
        <v>2.4321245236374769</v>
      </c>
      <c r="K188" s="26">
        <v>0.54630397811576059</v>
      </c>
    </row>
    <row r="189" spans="2:11" x14ac:dyDescent="0.35">
      <c r="B189" s="38"/>
      <c r="C189" s="39" t="s">
        <v>69</v>
      </c>
      <c r="D189" s="28">
        <v>2.4074605078248674</v>
      </c>
      <c r="E189" s="28">
        <v>2.0214160398620837</v>
      </c>
      <c r="F189" s="28">
        <v>1.1804538781615721</v>
      </c>
      <c r="G189" s="28">
        <v>1.0678895106841748</v>
      </c>
      <c r="H189" s="28">
        <v>1.0204638628625828</v>
      </c>
      <c r="I189" s="28">
        <v>3.3525917057784924</v>
      </c>
      <c r="J189" s="28">
        <v>2.7998971919781166</v>
      </c>
      <c r="K189" s="29">
        <v>0.87533807572277755</v>
      </c>
    </row>
    <row r="190" spans="2:11" x14ac:dyDescent="0.35">
      <c r="B190" s="49"/>
      <c r="C190" s="39" t="s">
        <v>71</v>
      </c>
      <c r="D190" s="28">
        <v>2.3761450251486416</v>
      </c>
      <c r="E190" s="28">
        <v>1.9901005571858579</v>
      </c>
      <c r="F190" s="28">
        <v>1.1491383954853462</v>
      </c>
      <c r="G190" s="28">
        <v>1.036574028007949</v>
      </c>
      <c r="H190" s="28">
        <v>0.98914838018635698</v>
      </c>
      <c r="I190" s="28">
        <v>3.3212762231022666</v>
      </c>
      <c r="J190" s="28">
        <v>2.7685817093018907</v>
      </c>
      <c r="K190" s="29">
        <v>0.84402259304655181</v>
      </c>
    </row>
    <row r="191" spans="2:11" x14ac:dyDescent="0.35">
      <c r="B191" s="40">
        <v>0</v>
      </c>
      <c r="C191" s="39" t="s">
        <v>73</v>
      </c>
      <c r="D191" s="28">
        <v>2.329171801134303</v>
      </c>
      <c r="E191" s="28">
        <v>1.9431273331715193</v>
      </c>
      <c r="F191" s="28">
        <v>1.1021651714710077</v>
      </c>
      <c r="G191" s="28">
        <v>0.98960080399361028</v>
      </c>
      <c r="H191" s="28">
        <v>0.94217515617201841</v>
      </c>
      <c r="I191" s="28">
        <v>3.274302999087928</v>
      </c>
      <c r="J191" s="28">
        <v>2.7216084852875522</v>
      </c>
      <c r="K191" s="29">
        <v>0.79704936903221313</v>
      </c>
    </row>
    <row r="192" spans="2:11" x14ac:dyDescent="0.35">
      <c r="B192" s="41"/>
      <c r="C192" s="39" t="s">
        <v>75</v>
      </c>
      <c r="D192" s="28">
        <v>2.282198577119964</v>
      </c>
      <c r="E192" s="28">
        <v>1.8961541091571805</v>
      </c>
      <c r="F192" s="28">
        <v>1.0551919474566689</v>
      </c>
      <c r="G192" s="28">
        <v>0.9426275799792716</v>
      </c>
      <c r="H192" s="28">
        <v>0.89520193215767974</v>
      </c>
      <c r="I192" s="28">
        <v>3.2273297750735894</v>
      </c>
      <c r="J192" s="28">
        <v>2.6746352612732136</v>
      </c>
      <c r="K192" s="29">
        <v>0.75007614501787445</v>
      </c>
    </row>
    <row r="193" spans="2:11" x14ac:dyDescent="0.35">
      <c r="B193" s="41"/>
      <c r="C193" s="39" t="s">
        <v>77</v>
      </c>
      <c r="D193" s="28">
        <v>2.3391398343254153</v>
      </c>
      <c r="E193" s="28">
        <v>1.9496096853414182</v>
      </c>
      <c r="F193" s="28">
        <v>1.113719095971496</v>
      </c>
      <c r="G193" s="28">
        <v>0.99560232319047937</v>
      </c>
      <c r="H193" s="28">
        <v>0.95162897295318272</v>
      </c>
      <c r="I193" s="28">
        <v>3.282209240263128</v>
      </c>
      <c r="J193" s="28">
        <v>2.7282107005525562</v>
      </c>
      <c r="K193" s="29">
        <v>0.80251780996387434</v>
      </c>
    </row>
    <row r="194" spans="2:11" x14ac:dyDescent="0.35">
      <c r="B194" s="41"/>
      <c r="C194" s="39" t="s">
        <v>79</v>
      </c>
      <c r="D194" s="28">
        <v>2.3131680567624464</v>
      </c>
      <c r="E194" s="28">
        <v>1.9236379077784496</v>
      </c>
      <c r="F194" s="28">
        <v>1.0877473184085273</v>
      </c>
      <c r="G194" s="28">
        <v>0.96963054562751094</v>
      </c>
      <c r="H194" s="28">
        <v>0.92565719539021418</v>
      </c>
      <c r="I194" s="28">
        <v>3.2562374627001596</v>
      </c>
      <c r="J194" s="28">
        <v>2.7022389229895878</v>
      </c>
      <c r="K194" s="29">
        <v>0.77654603240090581</v>
      </c>
    </row>
    <row r="195" spans="2:11" x14ac:dyDescent="0.35">
      <c r="B195" s="41"/>
      <c r="C195" s="39" t="s">
        <v>81</v>
      </c>
      <c r="D195" s="28">
        <v>2.274210390417994</v>
      </c>
      <c r="E195" s="28">
        <v>1.8846802414339969</v>
      </c>
      <c r="F195" s="28">
        <v>1.0487896520640745</v>
      </c>
      <c r="G195" s="28">
        <v>0.93067287928305809</v>
      </c>
      <c r="H195" s="28">
        <v>0.88669952904576144</v>
      </c>
      <c r="I195" s="28">
        <v>3.2172797963557063</v>
      </c>
      <c r="J195" s="28">
        <v>2.6632812566451349</v>
      </c>
      <c r="K195" s="29">
        <v>0.73758836605645306</v>
      </c>
    </row>
    <row r="196" spans="2:11" x14ac:dyDescent="0.35">
      <c r="B196" s="41"/>
      <c r="C196" s="39" t="s">
        <v>83</v>
      </c>
      <c r="D196" s="28">
        <v>2.2352527240735411</v>
      </c>
      <c r="E196" s="28">
        <v>1.8457225750895438</v>
      </c>
      <c r="F196" s="28">
        <v>1.0098319857196218</v>
      </c>
      <c r="G196" s="28">
        <v>0.89171521293860534</v>
      </c>
      <c r="H196" s="28">
        <v>0.84774186270130858</v>
      </c>
      <c r="I196" s="28">
        <v>3.1783221300112539</v>
      </c>
      <c r="J196" s="28">
        <v>2.6243235903006825</v>
      </c>
      <c r="K196" s="29">
        <v>0.6986306997120002</v>
      </c>
    </row>
    <row r="197" spans="2:11" ht="15" thickBot="1" x14ac:dyDescent="0.4">
      <c r="B197" s="42"/>
      <c r="C197" s="43" t="s">
        <v>84</v>
      </c>
      <c r="D197" s="33">
        <v>2.4074605078248674</v>
      </c>
      <c r="E197" s="33">
        <v>2.0214160398620837</v>
      </c>
      <c r="F197" s="33">
        <v>1.1804538781615721</v>
      </c>
      <c r="G197" s="33">
        <v>1.0678895106841748</v>
      </c>
      <c r="H197" s="33">
        <v>1.0204638628625828</v>
      </c>
      <c r="I197" s="33">
        <v>3.3525917057784924</v>
      </c>
      <c r="J197" s="33">
        <v>2.7998971919781166</v>
      </c>
      <c r="K197" s="34">
        <v>0.87533807572277755</v>
      </c>
    </row>
    <row r="198" spans="2:11" x14ac:dyDescent="0.35">
      <c r="B198" s="35" t="s">
        <v>123</v>
      </c>
      <c r="C198" s="1" t="s">
        <v>2</v>
      </c>
      <c r="D198" s="25">
        <v>2.2019289992884112</v>
      </c>
      <c r="E198" s="25">
        <v>1.8108985481743238</v>
      </c>
      <c r="F198" s="25">
        <v>0.95904162893363554</v>
      </c>
      <c r="G198" s="25">
        <v>0.82646484744019788</v>
      </c>
      <c r="H198" s="25">
        <v>0.788345569091076</v>
      </c>
      <c r="I198" s="25">
        <v>3.164347631625219</v>
      </c>
      <c r="J198" s="25">
        <v>2.6028720591965206</v>
      </c>
      <c r="K198" s="26">
        <v>0.64473843423911981</v>
      </c>
    </row>
    <row r="199" spans="2:11" x14ac:dyDescent="0.35">
      <c r="B199" s="27"/>
      <c r="C199" s="2" t="s">
        <v>69</v>
      </c>
      <c r="D199" s="28">
        <v>2.5539287667914481</v>
      </c>
      <c r="E199" s="28">
        <v>2.1834454081199621</v>
      </c>
      <c r="F199" s="28">
        <v>1.3110038463950007</v>
      </c>
      <c r="G199" s="28">
        <v>1.2102253920579193</v>
      </c>
      <c r="H199" s="28">
        <v>1.1549207428188182</v>
      </c>
      <c r="I199" s="28">
        <v>3.5235109680084467</v>
      </c>
      <c r="J199" s="28">
        <v>2.9696909890722902</v>
      </c>
      <c r="K199" s="29">
        <v>1.0175923178470758</v>
      </c>
    </row>
    <row r="200" spans="2:11" x14ac:dyDescent="0.35">
      <c r="B200" s="27"/>
      <c r="C200" s="2" t="s">
        <v>71</v>
      </c>
      <c r="D200" s="28">
        <v>2.5226132841152222</v>
      </c>
      <c r="E200" s="28">
        <v>2.1521299254437363</v>
      </c>
      <c r="F200" s="28">
        <v>1.2796883637187748</v>
      </c>
      <c r="G200" s="28">
        <v>1.1789099093816933</v>
      </c>
      <c r="H200" s="28">
        <v>1.1236052601425923</v>
      </c>
      <c r="I200" s="28">
        <v>3.4921954853322208</v>
      </c>
      <c r="J200" s="28">
        <v>2.9383755063960644</v>
      </c>
      <c r="K200" s="29">
        <v>0.98627683517085007</v>
      </c>
    </row>
    <row r="201" spans="2:11" x14ac:dyDescent="0.35">
      <c r="B201" s="30">
        <v>0</v>
      </c>
      <c r="C201" s="2" t="s">
        <v>73</v>
      </c>
      <c r="D201" s="28">
        <v>2.4756400601008837</v>
      </c>
      <c r="E201" s="28">
        <v>2.1051567014293977</v>
      </c>
      <c r="F201" s="28">
        <v>1.2327151397044362</v>
      </c>
      <c r="G201" s="28">
        <v>1.1319366853673547</v>
      </c>
      <c r="H201" s="28">
        <v>1.0766320361282538</v>
      </c>
      <c r="I201" s="28">
        <v>3.4452222613178822</v>
      </c>
      <c r="J201" s="28">
        <v>2.8914022823817258</v>
      </c>
      <c r="K201" s="29">
        <v>0.9393036111565114</v>
      </c>
    </row>
    <row r="202" spans="2:11" x14ac:dyDescent="0.35">
      <c r="B202" s="31"/>
      <c r="C202" s="2" t="s">
        <v>75</v>
      </c>
      <c r="D202" s="28">
        <v>2.4286668360865451</v>
      </c>
      <c r="E202" s="28">
        <v>2.0581834774150587</v>
      </c>
      <c r="F202" s="28">
        <v>1.1857419156900975</v>
      </c>
      <c r="G202" s="28">
        <v>1.0849634613530161</v>
      </c>
      <c r="H202" s="28">
        <v>1.029658812113915</v>
      </c>
      <c r="I202" s="28">
        <v>3.3982490373035437</v>
      </c>
      <c r="J202" s="28">
        <v>2.8444290583673872</v>
      </c>
      <c r="K202" s="29">
        <v>0.89233038714217272</v>
      </c>
    </row>
    <row r="203" spans="2:11" x14ac:dyDescent="0.35">
      <c r="B203" s="31"/>
      <c r="C203" s="2" t="s">
        <v>77</v>
      </c>
      <c r="D203" s="28">
        <v>2.4866502265842199</v>
      </c>
      <c r="E203" s="28">
        <v>2.1093235816722453</v>
      </c>
      <c r="F203" s="28">
        <v>1.2447884225129049</v>
      </c>
      <c r="G203" s="28">
        <v>1.1386837398151162</v>
      </c>
      <c r="H203" s="28">
        <v>1.0867500189562473</v>
      </c>
      <c r="I203" s="28">
        <v>3.4530331735798141</v>
      </c>
      <c r="J203" s="28">
        <v>2.8980365084479938</v>
      </c>
      <c r="K203" s="29">
        <v>0.94504548357414975</v>
      </c>
    </row>
    <row r="204" spans="2:11" x14ac:dyDescent="0.35">
      <c r="B204" s="31"/>
      <c r="C204" s="2" t="s">
        <v>79</v>
      </c>
      <c r="D204" s="28">
        <v>2.460678449021251</v>
      </c>
      <c r="E204" s="28">
        <v>2.0833518041092769</v>
      </c>
      <c r="F204" s="28">
        <v>1.2188166449499362</v>
      </c>
      <c r="G204" s="28">
        <v>1.1127119622521477</v>
      </c>
      <c r="H204" s="28">
        <v>1.0607782413932787</v>
      </c>
      <c r="I204" s="28">
        <v>3.4270613960168452</v>
      </c>
      <c r="J204" s="28">
        <v>2.8720647308850249</v>
      </c>
      <c r="K204" s="29">
        <v>0.91907370601118132</v>
      </c>
    </row>
    <row r="205" spans="2:11" x14ac:dyDescent="0.35">
      <c r="B205" s="31"/>
      <c r="C205" s="2" t="s">
        <v>81</v>
      </c>
      <c r="D205" s="28">
        <v>2.4217207826767981</v>
      </c>
      <c r="E205" s="28">
        <v>2.044394137764824</v>
      </c>
      <c r="F205" s="28">
        <v>1.1798589786054836</v>
      </c>
      <c r="G205" s="28">
        <v>1.0737542959076949</v>
      </c>
      <c r="H205" s="28">
        <v>1.0218205750488258</v>
      </c>
      <c r="I205" s="28">
        <v>3.3881037296723924</v>
      </c>
      <c r="J205" s="28">
        <v>2.833107064540572</v>
      </c>
      <c r="K205" s="29">
        <v>0.88011603966672847</v>
      </c>
    </row>
    <row r="206" spans="2:11" x14ac:dyDescent="0.35">
      <c r="B206" s="31"/>
      <c r="C206" s="2" t="s">
        <v>83</v>
      </c>
      <c r="D206" s="28">
        <v>2.3827631163323457</v>
      </c>
      <c r="E206" s="28">
        <v>2.0054364714203712</v>
      </c>
      <c r="F206" s="28">
        <v>1.1409013122610308</v>
      </c>
      <c r="G206" s="28">
        <v>1.034796629563242</v>
      </c>
      <c r="H206" s="28">
        <v>0.98286290870437309</v>
      </c>
      <c r="I206" s="28">
        <v>3.34914606332794</v>
      </c>
      <c r="J206" s="28">
        <v>2.7941493981961196</v>
      </c>
      <c r="K206" s="29">
        <v>0.84115837332227561</v>
      </c>
    </row>
    <row r="207" spans="2:11" ht="15" thickBot="1" x14ac:dyDescent="0.4">
      <c r="B207" s="32"/>
      <c r="C207" s="3" t="s">
        <v>84</v>
      </c>
      <c r="D207" s="33">
        <v>2.5539287667914481</v>
      </c>
      <c r="E207" s="33">
        <v>2.1834454081199621</v>
      </c>
      <c r="F207" s="33">
        <v>1.3110038463950007</v>
      </c>
      <c r="G207" s="33">
        <v>1.2102253920579193</v>
      </c>
      <c r="H207" s="33">
        <v>1.1549207428188182</v>
      </c>
      <c r="I207" s="33">
        <v>3.5235109680084467</v>
      </c>
      <c r="J207" s="33">
        <v>2.9696909890722902</v>
      </c>
      <c r="K207" s="34">
        <v>1.0175923178470758</v>
      </c>
    </row>
    <row r="208" spans="2:11" x14ac:dyDescent="0.35">
      <c r="B208" s="36" t="s">
        <v>84</v>
      </c>
      <c r="C208" s="1" t="s">
        <v>2</v>
      </c>
      <c r="D208" s="50">
        <v>1.995168065189159</v>
      </c>
      <c r="E208" s="25">
        <v>1.5760208497078982</v>
      </c>
      <c r="F208" s="25">
        <v>0.765860455761745</v>
      </c>
      <c r="G208" s="25">
        <v>0.64062753675559425</v>
      </c>
      <c r="H208" s="25">
        <v>0.6231230638297216</v>
      </c>
      <c r="I208" s="25">
        <v>2.9100759984932143</v>
      </c>
      <c r="J208" s="25">
        <v>2.3547180223179107</v>
      </c>
      <c r="K208" s="26">
        <v>0.5077470922284063</v>
      </c>
    </row>
    <row r="209" spans="2:11" x14ac:dyDescent="0.35">
      <c r="B209" s="27"/>
      <c r="C209" s="2" t="s">
        <v>69</v>
      </c>
      <c r="D209" s="51">
        <v>2.2621773981213127</v>
      </c>
      <c r="E209" s="28">
        <v>1.8633674421361746</v>
      </c>
      <c r="F209" s="28">
        <v>1.0449108359601802</v>
      </c>
      <c r="G209" s="28">
        <v>0.91873799540522638</v>
      </c>
      <c r="H209" s="28">
        <v>0.88032276214591698</v>
      </c>
      <c r="I209" s="28">
        <v>3.1854811686504414</v>
      </c>
      <c r="J209" s="28">
        <v>2.6349965643889153</v>
      </c>
      <c r="K209" s="29">
        <v>0.7369030177345165</v>
      </c>
    </row>
    <row r="210" spans="2:11" x14ac:dyDescent="0.35">
      <c r="B210" s="27"/>
      <c r="C210" s="2" t="s">
        <v>71</v>
      </c>
      <c r="D210" s="51">
        <v>2.2308619154450868</v>
      </c>
      <c r="E210" s="28">
        <v>1.8320519594599487</v>
      </c>
      <c r="F210" s="28">
        <v>1.0135953532839546</v>
      </c>
      <c r="G210" s="28">
        <v>0.88742251272900063</v>
      </c>
      <c r="H210" s="28">
        <v>0.84900727946969123</v>
      </c>
      <c r="I210" s="28">
        <v>3.1541656859742155</v>
      </c>
      <c r="J210" s="28">
        <v>2.6036810817126894</v>
      </c>
      <c r="K210" s="29">
        <v>0.70558753505829075</v>
      </c>
    </row>
    <row r="211" spans="2:11" x14ac:dyDescent="0.35">
      <c r="B211" s="30">
        <v>0</v>
      </c>
      <c r="C211" s="2" t="s">
        <v>73</v>
      </c>
      <c r="D211" s="51">
        <v>2.1838886914307483</v>
      </c>
      <c r="E211" s="28">
        <v>1.7850787354456104</v>
      </c>
      <c r="F211" s="28">
        <v>0.96662212926961588</v>
      </c>
      <c r="G211" s="28">
        <v>0.84044928871466196</v>
      </c>
      <c r="H211" s="28">
        <v>0.80203405545535256</v>
      </c>
      <c r="I211" s="28">
        <v>3.107192461959877</v>
      </c>
      <c r="J211" s="28">
        <v>2.5567078576983508</v>
      </c>
      <c r="K211" s="29">
        <v>0.65861431104395218</v>
      </c>
    </row>
    <row r="212" spans="2:11" x14ac:dyDescent="0.35">
      <c r="B212" s="31"/>
      <c r="C212" s="2" t="s">
        <v>75</v>
      </c>
      <c r="D212" s="51">
        <v>2.1369154674164097</v>
      </c>
      <c r="E212" s="28">
        <v>1.7381055114312713</v>
      </c>
      <c r="F212" s="28">
        <v>0.9196489052552772</v>
      </c>
      <c r="G212" s="28">
        <v>0.79347606470032328</v>
      </c>
      <c r="H212" s="28">
        <v>0.75506083144101388</v>
      </c>
      <c r="I212" s="28">
        <v>3.0602192379455384</v>
      </c>
      <c r="J212" s="28">
        <v>2.5097346336840123</v>
      </c>
      <c r="K212" s="29">
        <v>0.61164108702961351</v>
      </c>
    </row>
    <row r="213" spans="2:11" x14ac:dyDescent="0.35">
      <c r="B213" s="31"/>
      <c r="C213" s="2" t="s">
        <v>77</v>
      </c>
      <c r="D213" s="51">
        <v>2.2067890310298273</v>
      </c>
      <c r="E213" s="28">
        <v>1.8050604074678223</v>
      </c>
      <c r="F213" s="28">
        <v>0.99031752298125619</v>
      </c>
      <c r="G213" s="28">
        <v>0.85938265976402461</v>
      </c>
      <c r="H213" s="28">
        <v>0.823625972262225</v>
      </c>
      <c r="I213" s="28">
        <v>3.1292115328442605</v>
      </c>
      <c r="J213" s="28">
        <v>2.5778702156957638</v>
      </c>
      <c r="K213" s="29">
        <v>0.68163178111786848</v>
      </c>
    </row>
    <row r="214" spans="2:11" x14ac:dyDescent="0.35">
      <c r="B214" s="31"/>
      <c r="C214" s="2" t="s">
        <v>79</v>
      </c>
      <c r="D214" s="51">
        <v>2.1808172534668584</v>
      </c>
      <c r="E214" s="28">
        <v>1.7790886299048536</v>
      </c>
      <c r="F214" s="28">
        <v>0.96434574541828766</v>
      </c>
      <c r="G214" s="28">
        <v>0.83341088220105608</v>
      </c>
      <c r="H214" s="28">
        <v>0.79765419469925647</v>
      </c>
      <c r="I214" s="28">
        <v>3.1032397552812916</v>
      </c>
      <c r="J214" s="28">
        <v>2.5518984381327949</v>
      </c>
      <c r="K214" s="29">
        <v>0.65566000355489995</v>
      </c>
    </row>
    <row r="215" spans="2:11" x14ac:dyDescent="0.35">
      <c r="B215" s="31"/>
      <c r="C215" s="2" t="s">
        <v>81</v>
      </c>
      <c r="D215" s="51">
        <v>2.1418595871224055</v>
      </c>
      <c r="E215" s="28">
        <v>1.740130963560401</v>
      </c>
      <c r="F215" s="28">
        <v>0.92538807907383491</v>
      </c>
      <c r="G215" s="28">
        <v>0.79445321585660322</v>
      </c>
      <c r="H215" s="28">
        <v>0.75869652835480361</v>
      </c>
      <c r="I215" s="28">
        <v>3.0642820889368387</v>
      </c>
      <c r="J215" s="28">
        <v>2.5129407717883421</v>
      </c>
      <c r="K215" s="29">
        <v>0.61670233721044709</v>
      </c>
    </row>
    <row r="216" spans="2:11" x14ac:dyDescent="0.35">
      <c r="B216" s="31"/>
      <c r="C216" s="2" t="s">
        <v>83</v>
      </c>
      <c r="D216" s="51">
        <v>2.1029019207779527</v>
      </c>
      <c r="E216" s="28">
        <v>1.7011732972159479</v>
      </c>
      <c r="F216" s="28">
        <v>0.88643041272938206</v>
      </c>
      <c r="G216" s="28">
        <v>0.75549554951215048</v>
      </c>
      <c r="H216" s="28">
        <v>0.71973886201035087</v>
      </c>
      <c r="I216" s="28">
        <v>3.0253244225923863</v>
      </c>
      <c r="J216" s="28">
        <v>2.4739831054438897</v>
      </c>
      <c r="K216" s="29">
        <v>0.57774467086599435</v>
      </c>
    </row>
    <row r="217" spans="2:11" ht="15" thickBot="1" x14ac:dyDescent="0.4">
      <c r="B217" s="32"/>
      <c r="C217" s="3" t="s">
        <v>84</v>
      </c>
      <c r="D217" s="52">
        <v>2.2621773981213127</v>
      </c>
      <c r="E217" s="33">
        <v>1.8633674421361746</v>
      </c>
      <c r="F217" s="33">
        <v>1.0449108359601802</v>
      </c>
      <c r="G217" s="33">
        <v>0.91873799540522638</v>
      </c>
      <c r="H217" s="33">
        <v>0.88032276214591698</v>
      </c>
      <c r="I217" s="33">
        <v>3.1854811686504414</v>
      </c>
      <c r="J217" s="33">
        <v>2.6349965643889153</v>
      </c>
      <c r="K217" s="34">
        <v>0.7369030177345165</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248.88037225511604</v>
      </c>
      <c r="E224" s="57">
        <v>4.4765394332587971E-2</v>
      </c>
      <c r="F224" s="58">
        <v>1.7906157733035188</v>
      </c>
      <c r="H224" s="59" t="s">
        <v>129</v>
      </c>
    </row>
    <row r="225" spans="2:11" x14ac:dyDescent="0.35">
      <c r="C225" s="55">
        <v>1.5</v>
      </c>
      <c r="D225" s="56">
        <v>210.02662597021475</v>
      </c>
      <c r="E225" s="57">
        <v>3.7776883113394472E-2</v>
      </c>
      <c r="F225" s="58">
        <v>1.5110753245357793</v>
      </c>
      <c r="H225" s="59" t="s">
        <v>130</v>
      </c>
    </row>
    <row r="226" spans="2:11" x14ac:dyDescent="0.35">
      <c r="C226" s="55">
        <v>2</v>
      </c>
      <c r="D226" s="56">
        <v>182.45945426977266</v>
      </c>
      <c r="E226" s="57">
        <v>3.2818455493640375E-2</v>
      </c>
      <c r="F226" s="58">
        <v>1.312738219745615</v>
      </c>
    </row>
    <row r="227" spans="2:11" x14ac:dyDescent="0.35">
      <c r="C227" s="55">
        <v>2.5</v>
      </c>
      <c r="D227" s="56">
        <v>161.07669468208132</v>
      </c>
      <c r="E227" s="57">
        <v>2.8972400233482139E-2</v>
      </c>
      <c r="F227" s="58">
        <v>1.1588960093392855</v>
      </c>
    </row>
    <row r="228" spans="2:11" x14ac:dyDescent="0.35">
      <c r="B228" s="60"/>
      <c r="C228" s="55">
        <v>3</v>
      </c>
      <c r="D228" s="56">
        <v>143.60570798487137</v>
      </c>
      <c r="E228" s="57">
        <v>2.5829944274446882E-2</v>
      </c>
      <c r="F228" s="58">
        <v>1.0331977709778752</v>
      </c>
      <c r="I228" s="61"/>
      <c r="J228" s="61"/>
      <c r="K228" s="61"/>
    </row>
    <row r="229" spans="2:11" x14ac:dyDescent="0.35">
      <c r="B229" s="62"/>
      <c r="C229" s="55">
        <v>3.5</v>
      </c>
      <c r="D229" s="56">
        <v>128.83419920672125</v>
      </c>
      <c r="E229" s="57">
        <v>2.3173035618494878E-2</v>
      </c>
      <c r="F229" s="58">
        <v>0.92692142473979522</v>
      </c>
      <c r="I229" s="61"/>
      <c r="J229" s="61"/>
      <c r="K229" s="61"/>
    </row>
    <row r="230" spans="2:11" x14ac:dyDescent="0.35">
      <c r="B230" s="62"/>
      <c r="C230" s="55">
        <v>4</v>
      </c>
      <c r="D230" s="56">
        <v>116.03853628442931</v>
      </c>
      <c r="E230" s="57">
        <v>2.0871516654692786E-2</v>
      </c>
      <c r="F230" s="58">
        <v>0.83486066618771149</v>
      </c>
      <c r="I230" s="61"/>
      <c r="J230" s="61"/>
      <c r="K230" s="61"/>
    </row>
    <row r="231" spans="2:11" x14ac:dyDescent="0.35">
      <c r="B231" s="63"/>
      <c r="C231" s="55">
        <v>4.5</v>
      </c>
      <c r="D231" s="56">
        <v>104.75196169997011</v>
      </c>
      <c r="E231" s="57">
        <v>1.8841433055253397E-2</v>
      </c>
      <c r="F231" s="58">
        <v>0.75365732221013571</v>
      </c>
      <c r="I231" s="61"/>
      <c r="J231" s="61"/>
      <c r="K231" s="61"/>
    </row>
    <row r="232" spans="2:11" x14ac:dyDescent="0.35">
      <c r="C232" s="55">
        <v>5</v>
      </c>
      <c r="D232" s="56">
        <v>94.655776696737973</v>
      </c>
      <c r="E232" s="57">
        <v>1.702546139453455E-2</v>
      </c>
      <c r="F232" s="58">
        <v>0.68101845578138198</v>
      </c>
      <c r="I232" s="61"/>
      <c r="J232" s="61"/>
      <c r="K232" s="61"/>
    </row>
    <row r="233" spans="2:11" x14ac:dyDescent="0.35">
      <c r="C233" s="55">
        <v>5.5</v>
      </c>
      <c r="D233" s="56">
        <v>85.522666423047838</v>
      </c>
      <c r="E233" s="57">
        <v>1.53827152061543E-2</v>
      </c>
      <c r="F233" s="58">
        <v>0.61530860824617206</v>
      </c>
      <c r="I233" s="61"/>
      <c r="J233" s="61"/>
      <c r="K233" s="61"/>
    </row>
    <row r="234" spans="2:11" x14ac:dyDescent="0.35">
      <c r="C234" s="55">
        <v>6</v>
      </c>
      <c r="D234" s="56">
        <v>77.184789999528007</v>
      </c>
      <c r="E234" s="57">
        <v>1.3883005435499293E-2</v>
      </c>
      <c r="F234" s="58">
        <v>0.55532021741997173</v>
      </c>
      <c r="I234" s="61"/>
      <c r="J234" s="61"/>
      <c r="K234" s="61"/>
    </row>
    <row r="235" spans="2:11" x14ac:dyDescent="0.35">
      <c r="C235" s="55">
        <v>6.5</v>
      </c>
      <c r="D235" s="56">
        <v>69.514687212102785</v>
      </c>
      <c r="E235" s="57">
        <v>1.2503406181691467E-2</v>
      </c>
      <c r="F235" s="58">
        <v>0.50013624726765871</v>
      </c>
      <c r="I235" s="61"/>
      <c r="J235" s="61"/>
      <c r="K235" s="61"/>
    </row>
    <row r="236" spans="2:11" x14ac:dyDescent="0.35">
      <c r="C236" s="55">
        <v>7</v>
      </c>
      <c r="D236" s="56">
        <v>62.413281221377872</v>
      </c>
      <c r="E236" s="57">
        <v>1.1226096779547286E-2</v>
      </c>
      <c r="F236" s="58">
        <v>0.44904387118189149</v>
      </c>
      <c r="I236" s="61"/>
      <c r="J236" s="61"/>
      <c r="K236" s="61"/>
    </row>
    <row r="237" spans="2:11" x14ac:dyDescent="0.35">
      <c r="C237" s="55">
        <v>7.5</v>
      </c>
      <c r="D237" s="56">
        <v>55.802030411836697</v>
      </c>
      <c r="E237" s="57">
        <v>1.003695017534106E-2</v>
      </c>
      <c r="F237" s="58">
        <v>0.40147800701364245</v>
      </c>
      <c r="I237" s="61"/>
      <c r="J237" s="61"/>
      <c r="K237" s="61"/>
    </row>
    <row r="238" spans="2:11" x14ac:dyDescent="0.35">
      <c r="B238" s="60"/>
      <c r="C238" s="55">
        <v>8</v>
      </c>
      <c r="D238" s="56">
        <v>49.617618299085947</v>
      </c>
      <c r="E238" s="57">
        <v>8.9245778157451966E-3</v>
      </c>
      <c r="F238" s="58">
        <v>0.35698311262980792</v>
      </c>
      <c r="I238" s="61"/>
      <c r="J238" s="61"/>
      <c r="K238" s="61"/>
    </row>
    <row r="239" spans="2:11" x14ac:dyDescent="0.35">
      <c r="B239" s="62"/>
      <c r="C239" s="55">
        <v>8.5</v>
      </c>
      <c r="D239" s="56">
        <v>43.808256093632025</v>
      </c>
      <c r="E239" s="57">
        <v>7.8796646006468046E-3</v>
      </c>
      <c r="F239" s="58">
        <v>0.31518658402587219</v>
      </c>
      <c r="I239" s="61"/>
      <c r="J239" s="61"/>
      <c r="K239" s="61"/>
    </row>
    <row r="240" spans="2:11" x14ac:dyDescent="0.35">
      <c r="B240" s="62"/>
      <c r="C240" s="55">
        <v>9</v>
      </c>
      <c r="D240" s="56">
        <v>38.331043714626723</v>
      </c>
      <c r="E240" s="57">
        <v>6.8944942163058033E-3</v>
      </c>
      <c r="F240" s="58">
        <v>0.27577976865223208</v>
      </c>
      <c r="I240" s="61"/>
      <c r="J240" s="61"/>
      <c r="K240" s="61"/>
    </row>
    <row r="241" spans="2:11" x14ac:dyDescent="0.35">
      <c r="B241" s="63"/>
      <c r="C241" s="55">
        <v>9.5</v>
      </c>
      <c r="D241" s="56">
        <v>33.150045262339397</v>
      </c>
      <c r="E241" s="57">
        <v>5.9626029761423163E-3</v>
      </c>
      <c r="F241" s="58">
        <v>0.23850411904569269</v>
      </c>
      <c r="I241" s="61"/>
      <c r="J241" s="61"/>
      <c r="K241" s="61"/>
    </row>
    <row r="242" spans="2:11" x14ac:dyDescent="0.35">
      <c r="C242" s="55">
        <v>10</v>
      </c>
      <c r="D242" s="56">
        <v>28.234858711394573</v>
      </c>
      <c r="E242" s="57">
        <v>5.0785225555869543E-3</v>
      </c>
      <c r="F242" s="58">
        <v>0.20314090222347819</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296.61212127263809</v>
      </c>
      <c r="E247" s="66">
        <v>5.3350766282945015E-2</v>
      </c>
      <c r="F247" s="67">
        <v>2.1340306513178007</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251"/>
  <sheetViews>
    <sheetView topLeftCell="A46" workbookViewId="0">
      <selection activeCell="I32" sqref="I32"/>
    </sheetView>
  </sheetViews>
  <sheetFormatPr defaultColWidth="8.81640625" defaultRowHeight="14.5" x14ac:dyDescent="0.35"/>
  <cols>
    <col min="2" max="2" width="24.81640625" customWidth="1"/>
    <col min="3" max="3" width="34.81640625" customWidth="1"/>
  </cols>
  <sheetData>
    <row r="1" spans="2:11" ht="15" thickBot="1" x14ac:dyDescent="0.4"/>
    <row r="2" spans="2:11" ht="26.5" thickBot="1" x14ac:dyDescent="0.65">
      <c r="B2" s="4" t="s">
        <v>85</v>
      </c>
      <c r="C2" s="5"/>
      <c r="D2" s="6">
        <v>3</v>
      </c>
      <c r="E2" s="7" t="s">
        <v>86</v>
      </c>
      <c r="F2" s="8"/>
      <c r="G2" s="8"/>
      <c r="H2" s="8"/>
      <c r="I2" s="9"/>
      <c r="J2" s="5" t="s">
        <v>87</v>
      </c>
      <c r="K2" s="10" t="s">
        <v>8</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2.4051899931025944</v>
      </c>
      <c r="E6" s="25">
        <v>2.0382346435900676</v>
      </c>
      <c r="F6" s="25">
        <v>1.2396306182433476</v>
      </c>
      <c r="G6" s="25">
        <v>1.1396893875663572</v>
      </c>
      <c r="H6" s="25">
        <v>0.84154734316590729</v>
      </c>
      <c r="I6" s="25">
        <v>3.2225848686940042</v>
      </c>
      <c r="J6" s="25">
        <v>2.7906734108298337</v>
      </c>
      <c r="K6" s="26">
        <v>0.80548460334318062</v>
      </c>
    </row>
    <row r="7" spans="2:11" x14ac:dyDescent="0.35">
      <c r="B7" s="27" t="s">
        <v>107</v>
      </c>
      <c r="C7" s="2" t="s">
        <v>69</v>
      </c>
      <c r="D7" s="28">
        <v>3.7975236664619128</v>
      </c>
      <c r="E7" s="28">
        <v>3.5018929797760596</v>
      </c>
      <c r="F7" s="28">
        <v>2.6391616920646062</v>
      </c>
      <c r="G7" s="28">
        <v>2.5759951699410948</v>
      </c>
      <c r="H7" s="28">
        <v>2.2437806995967629</v>
      </c>
      <c r="I7" s="28">
        <v>4.674972638495448</v>
      </c>
      <c r="J7" s="28">
        <v>4.2496092571788546</v>
      </c>
      <c r="K7" s="29">
        <v>2.2162641227545148</v>
      </c>
    </row>
    <row r="8" spans="2:11" x14ac:dyDescent="0.35">
      <c r="B8" s="27" t="s">
        <v>108</v>
      </c>
      <c r="C8" s="2" t="s">
        <v>71</v>
      </c>
      <c r="D8" s="28">
        <v>3.6352399392595944</v>
      </c>
      <c r="E8" s="28">
        <v>3.3396092525737417</v>
      </c>
      <c r="F8" s="28">
        <v>2.4768779648622883</v>
      </c>
      <c r="G8" s="28">
        <v>2.4137114427387765</v>
      </c>
      <c r="H8" s="28">
        <v>2.0814969723944445</v>
      </c>
      <c r="I8" s="28">
        <v>4.5126889112931297</v>
      </c>
      <c r="J8" s="28">
        <v>4.0873255299765363</v>
      </c>
      <c r="K8" s="29">
        <v>2.0539803955521965</v>
      </c>
    </row>
    <row r="9" spans="2:11" x14ac:dyDescent="0.35">
      <c r="B9" s="30">
        <v>0</v>
      </c>
      <c r="C9" s="2" t="s">
        <v>73</v>
      </c>
      <c r="D9" s="28">
        <v>3.3918143484561174</v>
      </c>
      <c r="E9" s="28">
        <v>3.0961836617702643</v>
      </c>
      <c r="F9" s="28">
        <v>2.2334523740588108</v>
      </c>
      <c r="G9" s="28">
        <v>2.1702858519352994</v>
      </c>
      <c r="H9" s="28">
        <v>1.8380713815909673</v>
      </c>
      <c r="I9" s="28">
        <v>4.2692633204896522</v>
      </c>
      <c r="J9" s="28">
        <v>3.8438999391730593</v>
      </c>
      <c r="K9" s="29">
        <v>1.8105548047487192</v>
      </c>
    </row>
    <row r="10" spans="2:11" x14ac:dyDescent="0.35">
      <c r="B10" s="31"/>
      <c r="C10" s="2" t="s">
        <v>75</v>
      </c>
      <c r="D10" s="28">
        <v>3.1483887576526399</v>
      </c>
      <c r="E10" s="28">
        <v>2.8527580709667868</v>
      </c>
      <c r="F10" s="28">
        <v>1.9900267832553336</v>
      </c>
      <c r="G10" s="28">
        <v>1.926860261131822</v>
      </c>
      <c r="H10" s="28">
        <v>1.59464579078749</v>
      </c>
      <c r="I10" s="28">
        <v>4.0258377296861747</v>
      </c>
      <c r="J10" s="28">
        <v>3.6004743483695818</v>
      </c>
      <c r="K10" s="29">
        <v>1.5671292139452417</v>
      </c>
    </row>
    <row r="11" spans="2:11" x14ac:dyDescent="0.35">
      <c r="B11" s="31"/>
      <c r="C11" s="2" t="s">
        <v>77</v>
      </c>
      <c r="D11" s="28">
        <v>3.5193427709946707</v>
      </c>
      <c r="E11" s="28">
        <v>3.2121325677463903</v>
      </c>
      <c r="F11" s="28">
        <v>2.3544282176068885</v>
      </c>
      <c r="G11" s="28">
        <v>2.2843370304733499</v>
      </c>
      <c r="H11" s="28">
        <v>1.9653804400023753</v>
      </c>
      <c r="I11" s="28">
        <v>4.3868826923601603</v>
      </c>
      <c r="J11" s="28">
        <v>3.9607768589678685</v>
      </c>
      <c r="K11" s="29">
        <v>1.9361599597907717</v>
      </c>
    </row>
    <row r="12" spans="2:11" x14ac:dyDescent="0.35">
      <c r="B12" s="31"/>
      <c r="C12" s="2" t="s">
        <v>79</v>
      </c>
      <c r="D12" s="28">
        <v>3.3832233843627213</v>
      </c>
      <c r="E12" s="28">
        <v>3.0760131811144413</v>
      </c>
      <c r="F12" s="28">
        <v>2.218308830974939</v>
      </c>
      <c r="G12" s="28">
        <v>2.1482176438414009</v>
      </c>
      <c r="H12" s="28">
        <v>1.8292610533704259</v>
      </c>
      <c r="I12" s="28">
        <v>4.2507633057282117</v>
      </c>
      <c r="J12" s="28">
        <v>3.824657472335919</v>
      </c>
      <c r="K12" s="29">
        <v>1.8000405731588223</v>
      </c>
    </row>
    <row r="13" spans="2:11" x14ac:dyDescent="0.35">
      <c r="B13" s="31"/>
      <c r="C13" s="2" t="s">
        <v>81</v>
      </c>
      <c r="D13" s="28">
        <v>3.1790443044147976</v>
      </c>
      <c r="E13" s="28">
        <v>2.8718341011665172</v>
      </c>
      <c r="F13" s="28">
        <v>2.0141297510270149</v>
      </c>
      <c r="G13" s="28">
        <v>1.9440385638934765</v>
      </c>
      <c r="H13" s="28">
        <v>1.6250819734225019</v>
      </c>
      <c r="I13" s="28">
        <v>4.0465842257802871</v>
      </c>
      <c r="J13" s="28">
        <v>3.6204783923879953</v>
      </c>
      <c r="K13" s="29">
        <v>1.5958614932108983</v>
      </c>
    </row>
    <row r="14" spans="2:11" x14ac:dyDescent="0.35">
      <c r="B14" s="31"/>
      <c r="C14" s="2" t="s">
        <v>83</v>
      </c>
      <c r="D14" s="28">
        <v>2.9748652244668734</v>
      </c>
      <c r="E14" s="28">
        <v>2.6676550212185925</v>
      </c>
      <c r="F14" s="28">
        <v>1.8099506710790909</v>
      </c>
      <c r="G14" s="28">
        <v>1.7398594839455523</v>
      </c>
      <c r="H14" s="28">
        <v>1.4209028934745778</v>
      </c>
      <c r="I14" s="28">
        <v>3.8424051458323634</v>
      </c>
      <c r="J14" s="28">
        <v>3.4162993124400707</v>
      </c>
      <c r="K14" s="29">
        <v>1.3916824132629741</v>
      </c>
    </row>
    <row r="15" spans="2:11" ht="15" thickBot="1" x14ac:dyDescent="0.4">
      <c r="B15" s="32"/>
      <c r="C15" s="3" t="s">
        <v>84</v>
      </c>
      <c r="D15" s="33">
        <v>3.7975236664619128</v>
      </c>
      <c r="E15" s="33">
        <v>3.5018929797760596</v>
      </c>
      <c r="F15" s="33">
        <v>2.6391616920646062</v>
      </c>
      <c r="G15" s="33">
        <v>2.5759951699410948</v>
      </c>
      <c r="H15" s="33">
        <v>2.2437806995967629</v>
      </c>
      <c r="I15" s="33">
        <v>4.674972638495448</v>
      </c>
      <c r="J15" s="33">
        <v>4.2496092571788546</v>
      </c>
      <c r="K15" s="34">
        <v>2.2162641227545148</v>
      </c>
    </row>
    <row r="16" spans="2:11" x14ac:dyDescent="0.35">
      <c r="B16" s="24" t="s">
        <v>106</v>
      </c>
      <c r="C16" s="1" t="s">
        <v>2</v>
      </c>
      <c r="D16" s="25">
        <v>2.3757084881535611</v>
      </c>
      <c r="E16" s="25">
        <v>2.0087531386410342</v>
      </c>
      <c r="F16" s="25">
        <v>1.2101491132943143</v>
      </c>
      <c r="G16" s="25">
        <v>1.1102078826173236</v>
      </c>
      <c r="H16" s="25">
        <v>0.81206583821687384</v>
      </c>
      <c r="I16" s="25">
        <v>3.1931033637449708</v>
      </c>
      <c r="J16" s="25">
        <v>2.7611919058807999</v>
      </c>
      <c r="K16" s="26">
        <v>0.77600309839414716</v>
      </c>
    </row>
    <row r="17" spans="2:11" x14ac:dyDescent="0.35">
      <c r="B17" s="27" t="s">
        <v>107</v>
      </c>
      <c r="C17" s="2" t="s">
        <v>69</v>
      </c>
      <c r="D17" s="28">
        <v>3.768042161512879</v>
      </c>
      <c r="E17" s="28">
        <v>3.4724114748270263</v>
      </c>
      <c r="F17" s="28">
        <v>2.6096801871155728</v>
      </c>
      <c r="G17" s="28">
        <v>2.546513664992061</v>
      </c>
      <c r="H17" s="28">
        <v>2.2142991946477295</v>
      </c>
      <c r="I17" s="28">
        <v>4.6454911335464146</v>
      </c>
      <c r="J17" s="28">
        <v>4.2201277522298213</v>
      </c>
      <c r="K17" s="29">
        <v>2.186782617805481</v>
      </c>
    </row>
    <row r="18" spans="2:11" x14ac:dyDescent="0.35">
      <c r="B18" s="27" t="s">
        <v>109</v>
      </c>
      <c r="C18" s="2" t="s">
        <v>71</v>
      </c>
      <c r="D18" s="28">
        <v>3.6057584343105611</v>
      </c>
      <c r="E18" s="28">
        <v>3.310127747624708</v>
      </c>
      <c r="F18" s="28">
        <v>2.4473964599132545</v>
      </c>
      <c r="G18" s="28">
        <v>2.3842299377897431</v>
      </c>
      <c r="H18" s="28">
        <v>2.0520154674454112</v>
      </c>
      <c r="I18" s="28">
        <v>4.4832074063440963</v>
      </c>
      <c r="J18" s="28">
        <v>4.057844025027503</v>
      </c>
      <c r="K18" s="29">
        <v>2.0244988906031627</v>
      </c>
    </row>
    <row r="19" spans="2:11" x14ac:dyDescent="0.35">
      <c r="B19" s="30">
        <v>0</v>
      </c>
      <c r="C19" s="2" t="s">
        <v>73</v>
      </c>
      <c r="D19" s="28">
        <v>3.3623328435070836</v>
      </c>
      <c r="E19" s="28">
        <v>3.0667021568212305</v>
      </c>
      <c r="F19" s="28">
        <v>2.2039708691097775</v>
      </c>
      <c r="G19" s="28">
        <v>2.1408043469862656</v>
      </c>
      <c r="H19" s="28">
        <v>1.8085898766419337</v>
      </c>
      <c r="I19" s="28">
        <v>4.2397818155406188</v>
      </c>
      <c r="J19" s="28">
        <v>3.8144184342240255</v>
      </c>
      <c r="K19" s="29">
        <v>1.7810732997996854</v>
      </c>
    </row>
    <row r="20" spans="2:11" x14ac:dyDescent="0.35">
      <c r="B20" s="31"/>
      <c r="C20" s="2" t="s">
        <v>75</v>
      </c>
      <c r="D20" s="28">
        <v>3.1189072527036061</v>
      </c>
      <c r="E20" s="28">
        <v>2.8232765660177535</v>
      </c>
      <c r="F20" s="28">
        <v>1.9605452783063</v>
      </c>
      <c r="G20" s="28">
        <v>1.8973787561827882</v>
      </c>
      <c r="H20" s="28">
        <v>1.5651642858384567</v>
      </c>
      <c r="I20" s="28">
        <v>3.9963562247371414</v>
      </c>
      <c r="J20" s="28">
        <v>3.570992843420548</v>
      </c>
      <c r="K20" s="29">
        <v>1.5376477089962082</v>
      </c>
    </row>
    <row r="21" spans="2:11" x14ac:dyDescent="0.35">
      <c r="B21" s="31"/>
      <c r="C21" s="2" t="s">
        <v>77</v>
      </c>
      <c r="D21" s="28">
        <v>3.489861266045637</v>
      </c>
      <c r="E21" s="28">
        <v>3.182651062797357</v>
      </c>
      <c r="F21" s="28">
        <v>2.3249467126578547</v>
      </c>
      <c r="G21" s="28">
        <v>2.2548555255243161</v>
      </c>
      <c r="H21" s="28">
        <v>1.935898935053342</v>
      </c>
      <c r="I21" s="28">
        <v>4.3574011874111269</v>
      </c>
      <c r="J21" s="28">
        <v>3.9312953540188347</v>
      </c>
      <c r="K21" s="29">
        <v>1.9066784548417384</v>
      </c>
    </row>
    <row r="22" spans="2:11" x14ac:dyDescent="0.35">
      <c r="B22" s="31"/>
      <c r="C22" s="2" t="s">
        <v>79</v>
      </c>
      <c r="D22" s="28">
        <v>3.353741879413688</v>
      </c>
      <c r="E22" s="28">
        <v>3.0465316761654075</v>
      </c>
      <c r="F22" s="28">
        <v>2.1888273260259057</v>
      </c>
      <c r="G22" s="28">
        <v>2.1187361388923671</v>
      </c>
      <c r="H22" s="28">
        <v>1.7997795484213925</v>
      </c>
      <c r="I22" s="28">
        <v>4.2212818007791775</v>
      </c>
      <c r="J22" s="28">
        <v>3.7951759673868857</v>
      </c>
      <c r="K22" s="29">
        <v>1.7705590682097889</v>
      </c>
    </row>
    <row r="23" spans="2:11" x14ac:dyDescent="0.35">
      <c r="B23" s="31"/>
      <c r="C23" s="2" t="s">
        <v>81</v>
      </c>
      <c r="D23" s="28">
        <v>3.1495627994657638</v>
      </c>
      <c r="E23" s="28">
        <v>2.8423525962174834</v>
      </c>
      <c r="F23" s="28">
        <v>1.9846482460779815</v>
      </c>
      <c r="G23" s="28">
        <v>1.9145570589444429</v>
      </c>
      <c r="H23" s="28">
        <v>1.5956004684734686</v>
      </c>
      <c r="I23" s="28">
        <v>4.0171027208312537</v>
      </c>
      <c r="J23" s="28">
        <v>3.5909968874389615</v>
      </c>
      <c r="K23" s="29">
        <v>1.5663799882618648</v>
      </c>
    </row>
    <row r="24" spans="2:11" x14ac:dyDescent="0.35">
      <c r="B24" s="31"/>
      <c r="C24" s="2" t="s">
        <v>83</v>
      </c>
      <c r="D24" s="28">
        <v>2.9453837195178396</v>
      </c>
      <c r="E24" s="28">
        <v>2.6381735162695596</v>
      </c>
      <c r="F24" s="28">
        <v>1.7804691661300573</v>
      </c>
      <c r="G24" s="28">
        <v>1.710377978996519</v>
      </c>
      <c r="H24" s="28">
        <v>1.3914213885255444</v>
      </c>
      <c r="I24" s="28">
        <v>3.8129236408833296</v>
      </c>
      <c r="J24" s="28">
        <v>3.3868178074910373</v>
      </c>
      <c r="K24" s="29">
        <v>1.3622009083139408</v>
      </c>
    </row>
    <row r="25" spans="2:11" ht="15" thickBot="1" x14ac:dyDescent="0.4">
      <c r="B25" s="32"/>
      <c r="C25" s="3" t="s">
        <v>84</v>
      </c>
      <c r="D25" s="33">
        <v>3.768042161512879</v>
      </c>
      <c r="E25" s="33">
        <v>3.4724114748270263</v>
      </c>
      <c r="F25" s="33">
        <v>2.6096801871155728</v>
      </c>
      <c r="G25" s="33">
        <v>2.546513664992061</v>
      </c>
      <c r="H25" s="33">
        <v>2.2142991946477295</v>
      </c>
      <c r="I25" s="33">
        <v>4.6454911335464146</v>
      </c>
      <c r="J25" s="33">
        <v>4.2201277522298213</v>
      </c>
      <c r="K25" s="34">
        <v>2.186782617805481</v>
      </c>
    </row>
    <row r="26" spans="2:11" x14ac:dyDescent="0.35">
      <c r="B26" s="24" t="s">
        <v>106</v>
      </c>
      <c r="C26" s="1" t="s">
        <v>2</v>
      </c>
      <c r="D26" s="25">
        <v>2.3314862307300106</v>
      </c>
      <c r="E26" s="25">
        <v>1.9645308812174838</v>
      </c>
      <c r="F26" s="25">
        <v>1.1659268558707641</v>
      </c>
      <c r="G26" s="25">
        <v>1.0659856251937734</v>
      </c>
      <c r="H26" s="25">
        <v>0.7678435807933236</v>
      </c>
      <c r="I26" s="25">
        <v>3.1488811063214204</v>
      </c>
      <c r="J26" s="25">
        <v>2.7169696484572494</v>
      </c>
      <c r="K26" s="26">
        <v>0.73178084097059692</v>
      </c>
    </row>
    <row r="27" spans="2:11" x14ac:dyDescent="0.35">
      <c r="B27" s="27" t="s">
        <v>107</v>
      </c>
      <c r="C27" s="2" t="s">
        <v>69</v>
      </c>
      <c r="D27" s="28">
        <v>3.7238199040893285</v>
      </c>
      <c r="E27" s="28">
        <v>3.4281892174034758</v>
      </c>
      <c r="F27" s="28">
        <v>2.5654579296920224</v>
      </c>
      <c r="G27" s="28">
        <v>2.5022914075685105</v>
      </c>
      <c r="H27" s="28">
        <v>2.170076937224179</v>
      </c>
      <c r="I27" s="28">
        <v>4.6012688761228642</v>
      </c>
      <c r="J27" s="28">
        <v>4.1759054948062708</v>
      </c>
      <c r="K27" s="29">
        <v>2.1425603603819305</v>
      </c>
    </row>
    <row r="28" spans="2:11" x14ac:dyDescent="0.35">
      <c r="B28" s="27" t="s">
        <v>110</v>
      </c>
      <c r="C28" s="2" t="s">
        <v>71</v>
      </c>
      <c r="D28" s="28">
        <v>3.5615361768870106</v>
      </c>
      <c r="E28" s="28">
        <v>3.2659054902011575</v>
      </c>
      <c r="F28" s="28">
        <v>2.4031742024897045</v>
      </c>
      <c r="G28" s="28">
        <v>2.3400076803661927</v>
      </c>
      <c r="H28" s="28">
        <v>2.0077932100218607</v>
      </c>
      <c r="I28" s="28">
        <v>4.4389851489205459</v>
      </c>
      <c r="J28" s="28">
        <v>4.0136217676039525</v>
      </c>
      <c r="K28" s="29">
        <v>1.9802766331796127</v>
      </c>
    </row>
    <row r="29" spans="2:11" x14ac:dyDescent="0.35">
      <c r="B29" s="30">
        <v>0</v>
      </c>
      <c r="C29" s="2" t="s">
        <v>73</v>
      </c>
      <c r="D29" s="28">
        <v>3.3181105860835332</v>
      </c>
      <c r="E29" s="28">
        <v>3.0224798993976805</v>
      </c>
      <c r="F29" s="28">
        <v>2.159748611686227</v>
      </c>
      <c r="G29" s="28">
        <v>2.0965820895627152</v>
      </c>
      <c r="H29" s="28">
        <v>1.7643676192183837</v>
      </c>
      <c r="I29" s="28">
        <v>4.1955595581170684</v>
      </c>
      <c r="J29" s="28">
        <v>3.770196176800475</v>
      </c>
      <c r="K29" s="29">
        <v>1.7368510423761352</v>
      </c>
    </row>
    <row r="30" spans="2:11" x14ac:dyDescent="0.35">
      <c r="B30" s="31"/>
      <c r="C30" s="2" t="s">
        <v>75</v>
      </c>
      <c r="D30" s="28">
        <v>3.0746849952800557</v>
      </c>
      <c r="E30" s="28">
        <v>2.779054308594203</v>
      </c>
      <c r="F30" s="28">
        <v>1.9163230208827495</v>
      </c>
      <c r="G30" s="28">
        <v>1.8531564987592379</v>
      </c>
      <c r="H30" s="28">
        <v>1.5209420284149064</v>
      </c>
      <c r="I30" s="28">
        <v>3.9521339673135909</v>
      </c>
      <c r="J30" s="28">
        <v>3.526770585996998</v>
      </c>
      <c r="K30" s="29">
        <v>1.4934254515726579</v>
      </c>
    </row>
    <row r="31" spans="2:11" x14ac:dyDescent="0.35">
      <c r="B31" s="31"/>
      <c r="C31" s="2" t="s">
        <v>77</v>
      </c>
      <c r="D31" s="28">
        <v>3.4456390086220869</v>
      </c>
      <c r="E31" s="28">
        <v>3.1384288053738065</v>
      </c>
      <c r="F31" s="28">
        <v>2.2807244552343047</v>
      </c>
      <c r="G31" s="28">
        <v>2.2106332681007661</v>
      </c>
      <c r="H31" s="28">
        <v>1.8916766776297917</v>
      </c>
      <c r="I31" s="28">
        <v>4.3131789299875773</v>
      </c>
      <c r="J31" s="28">
        <v>3.8870730965952847</v>
      </c>
      <c r="K31" s="29">
        <v>1.8624561974181881</v>
      </c>
    </row>
    <row r="32" spans="2:11" x14ac:dyDescent="0.35">
      <c r="B32" s="31"/>
      <c r="C32" s="2" t="s">
        <v>79</v>
      </c>
      <c r="D32" s="28">
        <v>3.3095196219901375</v>
      </c>
      <c r="E32" s="28">
        <v>3.0023094187418575</v>
      </c>
      <c r="F32" s="28">
        <v>2.1446050686023552</v>
      </c>
      <c r="G32" s="28">
        <v>2.0745138814688167</v>
      </c>
      <c r="H32" s="28">
        <v>1.7555572909978423</v>
      </c>
      <c r="I32" s="28">
        <v>4.177059543355627</v>
      </c>
      <c r="J32" s="28">
        <v>3.7509537099633352</v>
      </c>
      <c r="K32" s="29">
        <v>1.7263368107862387</v>
      </c>
    </row>
    <row r="33" spans="2:11" x14ac:dyDescent="0.35">
      <c r="B33" s="31"/>
      <c r="C33" s="2" t="s">
        <v>81</v>
      </c>
      <c r="D33" s="28">
        <v>3.1053405420422133</v>
      </c>
      <c r="E33" s="28">
        <v>2.7981303387939334</v>
      </c>
      <c r="F33" s="28">
        <v>1.9404259886544313</v>
      </c>
      <c r="G33" s="28">
        <v>1.8703348015208927</v>
      </c>
      <c r="H33" s="28">
        <v>1.5513782110499181</v>
      </c>
      <c r="I33" s="28">
        <v>3.9728804634077033</v>
      </c>
      <c r="J33" s="28">
        <v>3.546774630015411</v>
      </c>
      <c r="K33" s="29">
        <v>1.5221577308383145</v>
      </c>
    </row>
    <row r="34" spans="2:11" x14ac:dyDescent="0.35">
      <c r="B34" s="31"/>
      <c r="C34" s="2" t="s">
        <v>83</v>
      </c>
      <c r="D34" s="28">
        <v>2.9011614620942896</v>
      </c>
      <c r="E34" s="28">
        <v>2.5939512588460092</v>
      </c>
      <c r="F34" s="28">
        <v>1.7362469087065071</v>
      </c>
      <c r="G34" s="28">
        <v>1.6661557215729688</v>
      </c>
      <c r="H34" s="28">
        <v>1.3471991311019942</v>
      </c>
      <c r="I34" s="28">
        <v>3.7687013834597791</v>
      </c>
      <c r="J34" s="28">
        <v>3.3425955500674873</v>
      </c>
      <c r="K34" s="29">
        <v>1.3179786508903906</v>
      </c>
    </row>
    <row r="35" spans="2:11" ht="15" thickBot="1" x14ac:dyDescent="0.4">
      <c r="B35" s="32"/>
      <c r="C35" s="3" t="s">
        <v>84</v>
      </c>
      <c r="D35" s="33">
        <v>3.7238199040893285</v>
      </c>
      <c r="E35" s="33">
        <v>3.4281892174034758</v>
      </c>
      <c r="F35" s="33">
        <v>2.5654579296920224</v>
      </c>
      <c r="G35" s="33">
        <v>2.5022914075685105</v>
      </c>
      <c r="H35" s="33">
        <v>2.170076937224179</v>
      </c>
      <c r="I35" s="33">
        <v>4.6012688761228642</v>
      </c>
      <c r="J35" s="33">
        <v>4.1759054948062708</v>
      </c>
      <c r="K35" s="34">
        <v>2.1425603603819305</v>
      </c>
    </row>
    <row r="36" spans="2:11" x14ac:dyDescent="0.35">
      <c r="B36" s="24" t="s">
        <v>106</v>
      </c>
      <c r="C36" s="1" t="s">
        <v>2</v>
      </c>
      <c r="D36" s="25">
        <v>2.2872639733064601</v>
      </c>
      <c r="E36" s="25">
        <v>1.9203086237939335</v>
      </c>
      <c r="F36" s="25">
        <v>1.1217045984472136</v>
      </c>
      <c r="G36" s="25">
        <v>1.0217633677702231</v>
      </c>
      <c r="H36" s="25">
        <v>0.72362132336977336</v>
      </c>
      <c r="I36" s="25">
        <v>3.1046588488978704</v>
      </c>
      <c r="J36" s="25">
        <v>2.6727473910336994</v>
      </c>
      <c r="K36" s="26">
        <v>0.68755858354704658</v>
      </c>
    </row>
    <row r="37" spans="2:11" x14ac:dyDescent="0.35">
      <c r="B37" s="27" t="s">
        <v>107</v>
      </c>
      <c r="C37" s="2" t="s">
        <v>69</v>
      </c>
      <c r="D37" s="28">
        <v>3.6795976466657785</v>
      </c>
      <c r="E37" s="28">
        <v>3.3839669599799254</v>
      </c>
      <c r="F37" s="28">
        <v>2.5212356722684723</v>
      </c>
      <c r="G37" s="28">
        <v>2.4580691501449605</v>
      </c>
      <c r="H37" s="28">
        <v>2.125854679800629</v>
      </c>
      <c r="I37" s="28">
        <v>4.5570466186993137</v>
      </c>
      <c r="J37" s="28">
        <v>4.1316832373827204</v>
      </c>
      <c r="K37" s="29">
        <v>2.0983381029583805</v>
      </c>
    </row>
    <row r="38" spans="2:11" x14ac:dyDescent="0.35">
      <c r="B38" s="27" t="s">
        <v>111</v>
      </c>
      <c r="C38" s="2" t="s">
        <v>71</v>
      </c>
      <c r="D38" s="28">
        <v>3.5173139194634602</v>
      </c>
      <c r="E38" s="28">
        <v>3.2216832327776075</v>
      </c>
      <c r="F38" s="28">
        <v>2.358951945066154</v>
      </c>
      <c r="G38" s="28">
        <v>2.2957854229426422</v>
      </c>
      <c r="H38" s="28">
        <v>1.9635709525983107</v>
      </c>
      <c r="I38" s="28">
        <v>4.3947628914969954</v>
      </c>
      <c r="J38" s="28">
        <v>3.969399510180402</v>
      </c>
      <c r="K38" s="29">
        <v>1.9360543757560624</v>
      </c>
    </row>
    <row r="39" spans="2:11" x14ac:dyDescent="0.35">
      <c r="B39" s="30">
        <v>0</v>
      </c>
      <c r="C39" s="2" t="s">
        <v>73</v>
      </c>
      <c r="D39" s="28">
        <v>3.2738883286599831</v>
      </c>
      <c r="E39" s="28">
        <v>2.97825764197413</v>
      </c>
      <c r="F39" s="28">
        <v>2.1155263542626765</v>
      </c>
      <c r="G39" s="28">
        <v>2.0523598321391652</v>
      </c>
      <c r="H39" s="28">
        <v>1.7201453617948335</v>
      </c>
      <c r="I39" s="28">
        <v>4.1513373006935179</v>
      </c>
      <c r="J39" s="28">
        <v>3.725973919376925</v>
      </c>
      <c r="K39" s="29">
        <v>1.692628784952585</v>
      </c>
    </row>
    <row r="40" spans="2:11" x14ac:dyDescent="0.35">
      <c r="B40" s="31"/>
      <c r="C40" s="2" t="s">
        <v>75</v>
      </c>
      <c r="D40" s="28">
        <v>3.0304627378565057</v>
      </c>
      <c r="E40" s="28">
        <v>2.7348320511706534</v>
      </c>
      <c r="F40" s="28">
        <v>1.8721007634591995</v>
      </c>
      <c r="G40" s="28">
        <v>1.8089342413356879</v>
      </c>
      <c r="H40" s="28">
        <v>1.4767197709913562</v>
      </c>
      <c r="I40" s="28">
        <v>3.9079117098900409</v>
      </c>
      <c r="J40" s="28">
        <v>3.482548328573448</v>
      </c>
      <c r="K40" s="29">
        <v>1.4492031941491079</v>
      </c>
    </row>
    <row r="41" spans="2:11" x14ac:dyDescent="0.35">
      <c r="B41" s="31"/>
      <c r="C41" s="2" t="s">
        <v>77</v>
      </c>
      <c r="D41" s="28">
        <v>3.4014167511985365</v>
      </c>
      <c r="E41" s="28">
        <v>3.094206547950257</v>
      </c>
      <c r="F41" s="28">
        <v>2.2365021978107542</v>
      </c>
      <c r="G41" s="28">
        <v>2.1664110106772156</v>
      </c>
      <c r="H41" s="28">
        <v>1.8474544202062415</v>
      </c>
      <c r="I41" s="28">
        <v>4.268956672564026</v>
      </c>
      <c r="J41" s="28">
        <v>3.8428508391717346</v>
      </c>
      <c r="K41" s="29">
        <v>1.8182339399946377</v>
      </c>
    </row>
    <row r="42" spans="2:11" x14ac:dyDescent="0.35">
      <c r="B42" s="31"/>
      <c r="C42" s="2" t="s">
        <v>79</v>
      </c>
      <c r="D42" s="28">
        <v>3.2652973645665875</v>
      </c>
      <c r="E42" s="28">
        <v>2.9580871613183071</v>
      </c>
      <c r="F42" s="28">
        <v>2.1003828111788052</v>
      </c>
      <c r="G42" s="28">
        <v>2.0302916240452666</v>
      </c>
      <c r="H42" s="28">
        <v>1.7113350335742921</v>
      </c>
      <c r="I42" s="28">
        <v>4.1328372859320774</v>
      </c>
      <c r="J42" s="28">
        <v>3.7067314525397848</v>
      </c>
      <c r="K42" s="29">
        <v>1.6821145533626882</v>
      </c>
    </row>
    <row r="43" spans="2:11" x14ac:dyDescent="0.35">
      <c r="B43" s="31"/>
      <c r="C43" s="2" t="s">
        <v>81</v>
      </c>
      <c r="D43" s="28">
        <v>3.0611182846186633</v>
      </c>
      <c r="E43" s="28">
        <v>2.7539080813703829</v>
      </c>
      <c r="F43" s="28">
        <v>1.896203731230881</v>
      </c>
      <c r="G43" s="28">
        <v>1.8261125440973425</v>
      </c>
      <c r="H43" s="28">
        <v>1.5071559536263679</v>
      </c>
      <c r="I43" s="28">
        <v>3.9286582059841533</v>
      </c>
      <c r="J43" s="28">
        <v>3.502552372591861</v>
      </c>
      <c r="K43" s="29">
        <v>1.4779354734147643</v>
      </c>
    </row>
    <row r="44" spans="2:11" x14ac:dyDescent="0.35">
      <c r="B44" s="31"/>
      <c r="C44" s="2" t="s">
        <v>83</v>
      </c>
      <c r="D44" s="28">
        <v>2.8569392046707391</v>
      </c>
      <c r="E44" s="28">
        <v>2.5497290014224587</v>
      </c>
      <c r="F44" s="28">
        <v>1.6920246512829569</v>
      </c>
      <c r="G44" s="28">
        <v>1.6219334641494183</v>
      </c>
      <c r="H44" s="28">
        <v>1.3029768736784439</v>
      </c>
      <c r="I44" s="28">
        <v>3.7244791260362291</v>
      </c>
      <c r="J44" s="28">
        <v>3.2983732926439369</v>
      </c>
      <c r="K44" s="29">
        <v>1.2737563934668401</v>
      </c>
    </row>
    <row r="45" spans="2:11" ht="15" thickBot="1" x14ac:dyDescent="0.4">
      <c r="B45" s="32"/>
      <c r="C45" s="3" t="s">
        <v>84</v>
      </c>
      <c r="D45" s="33">
        <v>3.6795976466657785</v>
      </c>
      <c r="E45" s="33">
        <v>3.3839669599799254</v>
      </c>
      <c r="F45" s="33">
        <v>2.5212356722684723</v>
      </c>
      <c r="G45" s="33">
        <v>2.4580691501449605</v>
      </c>
      <c r="H45" s="33">
        <v>2.125854679800629</v>
      </c>
      <c r="I45" s="33">
        <v>4.5570466186993137</v>
      </c>
      <c r="J45" s="33">
        <v>4.1316832373827204</v>
      </c>
      <c r="K45" s="34">
        <v>2.0983381029583805</v>
      </c>
    </row>
    <row r="46" spans="2:11" x14ac:dyDescent="0.35">
      <c r="B46" s="35" t="s">
        <v>112</v>
      </c>
      <c r="C46" s="1" t="s">
        <v>2</v>
      </c>
      <c r="D46" s="25">
        <v>2.3276393234598594</v>
      </c>
      <c r="E46" s="25">
        <v>1.9561415694429283</v>
      </c>
      <c r="F46" s="25">
        <v>1.1677499758675354</v>
      </c>
      <c r="G46" s="25">
        <v>1.0635182026840309</v>
      </c>
      <c r="H46" s="25">
        <v>0.76591061863251342</v>
      </c>
      <c r="I46" s="25">
        <v>3.136757592892037</v>
      </c>
      <c r="J46" s="25">
        <v>2.7052976911199975</v>
      </c>
      <c r="K46" s="26">
        <v>0.72926772430402542</v>
      </c>
    </row>
    <row r="47" spans="2:11" x14ac:dyDescent="0.35">
      <c r="B47" s="27"/>
      <c r="C47" s="2" t="s">
        <v>69</v>
      </c>
      <c r="D47" s="28">
        <v>3.717416756252387</v>
      </c>
      <c r="E47" s="28">
        <v>3.4199547194594087</v>
      </c>
      <c r="F47" s="28">
        <v>2.560243363654874</v>
      </c>
      <c r="G47" s="28">
        <v>2.495451965880664</v>
      </c>
      <c r="H47" s="28">
        <v>2.167356252400884</v>
      </c>
      <c r="I47" s="28">
        <v>4.5902208047824278</v>
      </c>
      <c r="J47" s="28">
        <v>4.1658644664717528</v>
      </c>
      <c r="K47" s="29">
        <v>2.1399212623187505</v>
      </c>
    </row>
    <row r="48" spans="2:11" x14ac:dyDescent="0.35">
      <c r="B48" s="27" t="s">
        <v>108</v>
      </c>
      <c r="C48" s="2" t="s">
        <v>71</v>
      </c>
      <c r="D48" s="28">
        <v>3.5551330290500691</v>
      </c>
      <c r="E48" s="28">
        <v>3.2576709922570903</v>
      </c>
      <c r="F48" s="28">
        <v>2.3979596364525553</v>
      </c>
      <c r="G48" s="28">
        <v>2.3331682386783457</v>
      </c>
      <c r="H48" s="28">
        <v>2.0050725251985657</v>
      </c>
      <c r="I48" s="28">
        <v>4.4279370775801095</v>
      </c>
      <c r="J48" s="28">
        <v>4.0035807392694345</v>
      </c>
      <c r="K48" s="29">
        <v>1.9776375351164326</v>
      </c>
    </row>
    <row r="49" spans="2:11" x14ac:dyDescent="0.35">
      <c r="B49" s="30">
        <v>0</v>
      </c>
      <c r="C49" s="2" t="s">
        <v>73</v>
      </c>
      <c r="D49" s="28">
        <v>3.3117074382465916</v>
      </c>
      <c r="E49" s="28">
        <v>3.0142454014536129</v>
      </c>
      <c r="F49" s="28">
        <v>2.1545340456490778</v>
      </c>
      <c r="G49" s="28">
        <v>2.0897426478748686</v>
      </c>
      <c r="H49" s="28">
        <v>1.7616469343950887</v>
      </c>
      <c r="I49" s="28">
        <v>4.184511486776632</v>
      </c>
      <c r="J49" s="28">
        <v>3.7601551484659574</v>
      </c>
      <c r="K49" s="29">
        <v>1.7342119443129553</v>
      </c>
    </row>
    <row r="50" spans="2:11" x14ac:dyDescent="0.35">
      <c r="B50" s="31"/>
      <c r="C50" s="2" t="s">
        <v>75</v>
      </c>
      <c r="D50" s="28">
        <v>3.0682818474431146</v>
      </c>
      <c r="E50" s="28">
        <v>2.7708198106501354</v>
      </c>
      <c r="F50" s="28">
        <v>1.9111084548456008</v>
      </c>
      <c r="G50" s="28">
        <v>1.8463170570713914</v>
      </c>
      <c r="H50" s="28">
        <v>1.5182213435916112</v>
      </c>
      <c r="I50" s="28">
        <v>3.9410858959731545</v>
      </c>
      <c r="J50" s="28">
        <v>3.5167295576624804</v>
      </c>
      <c r="K50" s="29">
        <v>1.4907863535094781</v>
      </c>
    </row>
    <row r="51" spans="2:11" x14ac:dyDescent="0.35">
      <c r="B51" s="31"/>
      <c r="C51" s="2" t="s">
        <v>77</v>
      </c>
      <c r="D51" s="28">
        <v>3.4409090300253609</v>
      </c>
      <c r="E51" s="28">
        <v>3.1293306688399016</v>
      </c>
      <c r="F51" s="28">
        <v>2.2746695456791008</v>
      </c>
      <c r="G51" s="28">
        <v>2.2054636034604314</v>
      </c>
      <c r="H51" s="28">
        <v>1.8883142776893378</v>
      </c>
      <c r="I51" s="28">
        <v>4.3020312776092187</v>
      </c>
      <c r="J51" s="28">
        <v>3.8763791761855391</v>
      </c>
      <c r="K51" s="29">
        <v>1.8587395876547648</v>
      </c>
    </row>
    <row r="52" spans="2:11" x14ac:dyDescent="0.35">
      <c r="B52" s="31"/>
      <c r="C52" s="2" t="s">
        <v>79</v>
      </c>
      <c r="D52" s="28">
        <v>3.304789643393411</v>
      </c>
      <c r="E52" s="28">
        <v>2.9932112822079522</v>
      </c>
      <c r="F52" s="28">
        <v>2.1385501590471514</v>
      </c>
      <c r="G52" s="28">
        <v>2.0693442168284819</v>
      </c>
      <c r="H52" s="28">
        <v>1.7521948910573883</v>
      </c>
      <c r="I52" s="28">
        <v>4.1659118909772683</v>
      </c>
      <c r="J52" s="28">
        <v>3.7402597895535896</v>
      </c>
      <c r="K52" s="29">
        <v>1.7226202010228153</v>
      </c>
    </row>
    <row r="53" spans="2:11" x14ac:dyDescent="0.35">
      <c r="B53" s="31"/>
      <c r="C53" s="2" t="s">
        <v>81</v>
      </c>
      <c r="D53" s="28">
        <v>3.1006105634454868</v>
      </c>
      <c r="E53" s="28">
        <v>2.789032202260028</v>
      </c>
      <c r="F53" s="28">
        <v>1.9343710790992272</v>
      </c>
      <c r="G53" s="28">
        <v>1.8651651368805577</v>
      </c>
      <c r="H53" s="28">
        <v>1.5480158111094644</v>
      </c>
      <c r="I53" s="28">
        <v>3.9617328110293446</v>
      </c>
      <c r="J53" s="28">
        <v>3.5360807096056655</v>
      </c>
      <c r="K53" s="29">
        <v>1.5184411210748912</v>
      </c>
    </row>
    <row r="54" spans="2:11" x14ac:dyDescent="0.35">
      <c r="B54" s="31"/>
      <c r="C54" s="2" t="s">
        <v>83</v>
      </c>
      <c r="D54" s="28">
        <v>2.8964314834975631</v>
      </c>
      <c r="E54" s="28">
        <v>2.5848531223121038</v>
      </c>
      <c r="F54" s="28">
        <v>1.7301919991513031</v>
      </c>
      <c r="G54" s="28">
        <v>1.6609860569326338</v>
      </c>
      <c r="H54" s="28">
        <v>1.3438367311615402</v>
      </c>
      <c r="I54" s="28">
        <v>3.7575537310814204</v>
      </c>
      <c r="J54" s="28">
        <v>3.3319016296577413</v>
      </c>
      <c r="K54" s="29">
        <v>1.3142620411269672</v>
      </c>
    </row>
    <row r="55" spans="2:11" ht="15" thickBot="1" x14ac:dyDescent="0.4">
      <c r="B55" s="32"/>
      <c r="C55" s="3" t="s">
        <v>84</v>
      </c>
      <c r="D55" s="33">
        <v>3.717416756252387</v>
      </c>
      <c r="E55" s="33">
        <v>3.4199547194594087</v>
      </c>
      <c r="F55" s="33">
        <v>2.560243363654874</v>
      </c>
      <c r="G55" s="33">
        <v>2.495451965880664</v>
      </c>
      <c r="H55" s="33">
        <v>2.167356252400884</v>
      </c>
      <c r="I55" s="33">
        <v>4.5902208047824278</v>
      </c>
      <c r="J55" s="33">
        <v>4.1658644664717528</v>
      </c>
      <c r="K55" s="34">
        <v>2.1399212623187505</v>
      </c>
    </row>
    <row r="56" spans="2:11" x14ac:dyDescent="0.35">
      <c r="B56" s="35" t="s">
        <v>112</v>
      </c>
      <c r="C56" s="1" t="s">
        <v>2</v>
      </c>
      <c r="D56" s="25">
        <v>2.3121863597261951</v>
      </c>
      <c r="E56" s="25">
        <v>1.940688605709264</v>
      </c>
      <c r="F56" s="25">
        <v>1.1522970121338711</v>
      </c>
      <c r="G56" s="25">
        <v>1.0480652389503666</v>
      </c>
      <c r="H56" s="25">
        <v>0.75045765489884908</v>
      </c>
      <c r="I56" s="25">
        <v>3.1213046291583728</v>
      </c>
      <c r="J56" s="25">
        <v>2.6898447273863333</v>
      </c>
      <c r="K56" s="26">
        <v>0.71381476057036108</v>
      </c>
    </row>
    <row r="57" spans="2:11" x14ac:dyDescent="0.35">
      <c r="B57" s="27"/>
      <c r="C57" s="2" t="s">
        <v>69</v>
      </c>
      <c r="D57" s="28">
        <v>3.7019637925187228</v>
      </c>
      <c r="E57" s="28">
        <v>3.404501755725744</v>
      </c>
      <c r="F57" s="28">
        <v>2.5447903999212094</v>
      </c>
      <c r="G57" s="28">
        <v>2.4799990021469998</v>
      </c>
      <c r="H57" s="28">
        <v>2.1519032886672198</v>
      </c>
      <c r="I57" s="28">
        <v>4.5747678410487636</v>
      </c>
      <c r="J57" s="28">
        <v>4.1504115027380886</v>
      </c>
      <c r="K57" s="29">
        <v>2.1244682985850862</v>
      </c>
    </row>
    <row r="58" spans="2:11" x14ac:dyDescent="0.35">
      <c r="B58" s="27" t="s">
        <v>109</v>
      </c>
      <c r="C58" s="2" t="s">
        <v>71</v>
      </c>
      <c r="D58" s="28">
        <v>3.5396800653164049</v>
      </c>
      <c r="E58" s="28">
        <v>3.2422180285234261</v>
      </c>
      <c r="F58" s="28">
        <v>2.382506672718891</v>
      </c>
      <c r="G58" s="28">
        <v>2.3177152749446814</v>
      </c>
      <c r="H58" s="28">
        <v>1.9896195614649015</v>
      </c>
      <c r="I58" s="28">
        <v>4.4124841138464452</v>
      </c>
      <c r="J58" s="28">
        <v>3.9881277755357707</v>
      </c>
      <c r="K58" s="29">
        <v>1.9621845713827684</v>
      </c>
    </row>
    <row r="59" spans="2:11" x14ac:dyDescent="0.35">
      <c r="B59" s="30">
        <v>0</v>
      </c>
      <c r="C59" s="2" t="s">
        <v>73</v>
      </c>
      <c r="D59" s="28">
        <v>3.2962544745129274</v>
      </c>
      <c r="E59" s="28">
        <v>2.9987924377199486</v>
      </c>
      <c r="F59" s="28">
        <v>2.1390810819154136</v>
      </c>
      <c r="G59" s="28">
        <v>2.0742896841412044</v>
      </c>
      <c r="H59" s="28">
        <v>1.7461939706614242</v>
      </c>
      <c r="I59" s="28">
        <v>4.1690585230429678</v>
      </c>
      <c r="J59" s="28">
        <v>3.7447021847322932</v>
      </c>
      <c r="K59" s="29">
        <v>1.7187589805792909</v>
      </c>
    </row>
    <row r="60" spans="2:11" x14ac:dyDescent="0.35">
      <c r="B60" s="31"/>
      <c r="C60" s="2" t="s">
        <v>75</v>
      </c>
      <c r="D60" s="28">
        <v>3.0528288837094499</v>
      </c>
      <c r="E60" s="28">
        <v>2.7553668469164712</v>
      </c>
      <c r="F60" s="28">
        <v>1.8956554911119365</v>
      </c>
      <c r="G60" s="28">
        <v>1.8308640933377269</v>
      </c>
      <c r="H60" s="28">
        <v>1.502768379857947</v>
      </c>
      <c r="I60" s="28">
        <v>3.9256329322394903</v>
      </c>
      <c r="J60" s="28">
        <v>3.5012765939288157</v>
      </c>
      <c r="K60" s="29">
        <v>1.4753333897758136</v>
      </c>
    </row>
    <row r="61" spans="2:11" x14ac:dyDescent="0.35">
      <c r="B61" s="31"/>
      <c r="C61" s="2" t="s">
        <v>77</v>
      </c>
      <c r="D61" s="28">
        <v>3.4254560662916962</v>
      </c>
      <c r="E61" s="28">
        <v>3.113877705106237</v>
      </c>
      <c r="F61" s="28">
        <v>2.2592165819454366</v>
      </c>
      <c r="G61" s="28">
        <v>2.1900106397267667</v>
      </c>
      <c r="H61" s="28">
        <v>1.8728613139556736</v>
      </c>
      <c r="I61" s="28">
        <v>4.2865783138755544</v>
      </c>
      <c r="J61" s="28">
        <v>3.8609262124518744</v>
      </c>
      <c r="K61" s="29">
        <v>1.8432866239211005</v>
      </c>
    </row>
    <row r="62" spans="2:11" x14ac:dyDescent="0.35">
      <c r="B62" s="31"/>
      <c r="C62" s="2" t="s">
        <v>79</v>
      </c>
      <c r="D62" s="28">
        <v>3.2893366796597467</v>
      </c>
      <c r="E62" s="28">
        <v>2.977758318474288</v>
      </c>
      <c r="F62" s="28">
        <v>2.1230971953134872</v>
      </c>
      <c r="G62" s="28">
        <v>2.0538912530948177</v>
      </c>
      <c r="H62" s="28">
        <v>1.7367419273237241</v>
      </c>
      <c r="I62" s="28">
        <v>4.1504589272436041</v>
      </c>
      <c r="J62" s="28">
        <v>3.7248068258199254</v>
      </c>
      <c r="K62" s="29">
        <v>1.7071672372891511</v>
      </c>
    </row>
    <row r="63" spans="2:11" x14ac:dyDescent="0.35">
      <c r="B63" s="31"/>
      <c r="C63" s="2" t="s">
        <v>81</v>
      </c>
      <c r="D63" s="28">
        <v>3.0851575997118226</v>
      </c>
      <c r="E63" s="28">
        <v>2.7735792385263638</v>
      </c>
      <c r="F63" s="28">
        <v>1.918918115365563</v>
      </c>
      <c r="G63" s="28">
        <v>1.8497121731468937</v>
      </c>
      <c r="H63" s="28">
        <v>1.5325628473758002</v>
      </c>
      <c r="I63" s="28">
        <v>3.9462798472956804</v>
      </c>
      <c r="J63" s="28">
        <v>3.5206277458720012</v>
      </c>
      <c r="K63" s="29">
        <v>1.5029881573412271</v>
      </c>
    </row>
    <row r="64" spans="2:11" x14ac:dyDescent="0.35">
      <c r="B64" s="31"/>
      <c r="C64" s="2" t="s">
        <v>83</v>
      </c>
      <c r="D64" s="28">
        <v>2.8809785197638988</v>
      </c>
      <c r="E64" s="28">
        <v>2.5694001585784396</v>
      </c>
      <c r="F64" s="28">
        <v>1.7147390354176388</v>
      </c>
      <c r="G64" s="28">
        <v>1.6455330931989696</v>
      </c>
      <c r="H64" s="28">
        <v>1.328383767427876</v>
      </c>
      <c r="I64" s="28">
        <v>3.7421007673477562</v>
      </c>
      <c r="J64" s="28">
        <v>3.3164486659240771</v>
      </c>
      <c r="K64" s="29">
        <v>1.298809077393303</v>
      </c>
    </row>
    <row r="65" spans="2:11" ht="15" thickBot="1" x14ac:dyDescent="0.4">
      <c r="B65" s="32"/>
      <c r="C65" s="3" t="s">
        <v>84</v>
      </c>
      <c r="D65" s="33">
        <v>3.7019637925187228</v>
      </c>
      <c r="E65" s="33">
        <v>3.404501755725744</v>
      </c>
      <c r="F65" s="33">
        <v>2.5447903999212094</v>
      </c>
      <c r="G65" s="33">
        <v>2.4799990021469998</v>
      </c>
      <c r="H65" s="33">
        <v>2.1519032886672198</v>
      </c>
      <c r="I65" s="33">
        <v>4.5747678410487636</v>
      </c>
      <c r="J65" s="33">
        <v>4.1504115027380886</v>
      </c>
      <c r="K65" s="34">
        <v>2.1244682985850862</v>
      </c>
    </row>
    <row r="66" spans="2:11" x14ac:dyDescent="0.35">
      <c r="B66" s="35" t="s">
        <v>112</v>
      </c>
      <c r="C66" s="1" t="s">
        <v>2</v>
      </c>
      <c r="D66" s="25">
        <v>2.2890069141256988</v>
      </c>
      <c r="E66" s="25">
        <v>1.9175091601087675</v>
      </c>
      <c r="F66" s="25">
        <v>1.1291175665333748</v>
      </c>
      <c r="G66" s="25">
        <v>1.0248857933498701</v>
      </c>
      <c r="H66" s="25">
        <v>0.72727820929835274</v>
      </c>
      <c r="I66" s="25">
        <v>3.0981251835578769</v>
      </c>
      <c r="J66" s="25">
        <v>2.6666652817858369</v>
      </c>
      <c r="K66" s="26">
        <v>0.69063531496986474</v>
      </c>
    </row>
    <row r="67" spans="2:11" x14ac:dyDescent="0.35">
      <c r="B67" s="27"/>
      <c r="C67" s="2" t="s">
        <v>69</v>
      </c>
      <c r="D67" s="28">
        <v>3.6787843469182264</v>
      </c>
      <c r="E67" s="28">
        <v>3.3813223101252476</v>
      </c>
      <c r="F67" s="28">
        <v>2.521610954320713</v>
      </c>
      <c r="G67" s="28">
        <v>2.4568195565465034</v>
      </c>
      <c r="H67" s="28">
        <v>2.1287238430667235</v>
      </c>
      <c r="I67" s="28">
        <v>4.5515883954482668</v>
      </c>
      <c r="J67" s="28">
        <v>4.1272320571375927</v>
      </c>
      <c r="K67" s="29">
        <v>2.1012888529845899</v>
      </c>
    </row>
    <row r="68" spans="2:11" x14ac:dyDescent="0.35">
      <c r="B68" s="27" t="s">
        <v>110</v>
      </c>
      <c r="C68" s="2" t="s">
        <v>71</v>
      </c>
      <c r="D68" s="28">
        <v>3.5165006197159085</v>
      </c>
      <c r="E68" s="28">
        <v>3.2190385829229298</v>
      </c>
      <c r="F68" s="28">
        <v>2.3593272271183947</v>
      </c>
      <c r="G68" s="28">
        <v>2.2945358293441851</v>
      </c>
      <c r="H68" s="28">
        <v>1.9664401158644049</v>
      </c>
      <c r="I68" s="28">
        <v>4.3893046682459484</v>
      </c>
      <c r="J68" s="28">
        <v>3.9649483299352744</v>
      </c>
      <c r="K68" s="29">
        <v>1.9390051257822718</v>
      </c>
    </row>
    <row r="69" spans="2:11" x14ac:dyDescent="0.35">
      <c r="B69" s="30">
        <v>0</v>
      </c>
      <c r="C69" s="2" t="s">
        <v>73</v>
      </c>
      <c r="D69" s="28">
        <v>3.2730750289124311</v>
      </c>
      <c r="E69" s="28">
        <v>2.9756129921194523</v>
      </c>
      <c r="F69" s="28">
        <v>2.1159016363149177</v>
      </c>
      <c r="G69" s="28">
        <v>2.0511102385407081</v>
      </c>
      <c r="H69" s="28">
        <v>1.7230145250609279</v>
      </c>
      <c r="I69" s="28">
        <v>4.145879077442471</v>
      </c>
      <c r="J69" s="28">
        <v>3.7215227391317969</v>
      </c>
      <c r="K69" s="29">
        <v>1.6955795349787945</v>
      </c>
    </row>
    <row r="70" spans="2:11" x14ac:dyDescent="0.35">
      <c r="B70" s="31"/>
      <c r="C70" s="2" t="s">
        <v>75</v>
      </c>
      <c r="D70" s="28">
        <v>3.029649438108954</v>
      </c>
      <c r="E70" s="28">
        <v>2.7321874013159748</v>
      </c>
      <c r="F70" s="28">
        <v>1.8724760455114402</v>
      </c>
      <c r="G70" s="28">
        <v>1.8076846477372306</v>
      </c>
      <c r="H70" s="28">
        <v>1.4795889342574506</v>
      </c>
      <c r="I70" s="28">
        <v>3.9024534866389939</v>
      </c>
      <c r="J70" s="28">
        <v>3.4780971483283198</v>
      </c>
      <c r="K70" s="29">
        <v>1.4521539441753173</v>
      </c>
    </row>
    <row r="71" spans="2:11" x14ac:dyDescent="0.35">
      <c r="B71" s="31"/>
      <c r="C71" s="2" t="s">
        <v>77</v>
      </c>
      <c r="D71" s="28">
        <v>3.4022766206911998</v>
      </c>
      <c r="E71" s="28">
        <v>3.0906982595057406</v>
      </c>
      <c r="F71" s="28">
        <v>2.2360371363449403</v>
      </c>
      <c r="G71" s="28">
        <v>2.1668311941262708</v>
      </c>
      <c r="H71" s="28">
        <v>1.849681868355177</v>
      </c>
      <c r="I71" s="28">
        <v>4.2633988682750577</v>
      </c>
      <c r="J71" s="28">
        <v>3.8377467668513781</v>
      </c>
      <c r="K71" s="29">
        <v>1.820107178320604</v>
      </c>
    </row>
    <row r="72" spans="2:11" x14ac:dyDescent="0.35">
      <c r="B72" s="31"/>
      <c r="C72" s="2" t="s">
        <v>79</v>
      </c>
      <c r="D72" s="28">
        <v>3.2661572340592504</v>
      </c>
      <c r="E72" s="28">
        <v>2.9545788728737916</v>
      </c>
      <c r="F72" s="28">
        <v>2.0999177497129904</v>
      </c>
      <c r="G72" s="28">
        <v>2.0307118074943213</v>
      </c>
      <c r="H72" s="28">
        <v>1.7135624817232276</v>
      </c>
      <c r="I72" s="28">
        <v>4.1272794816431082</v>
      </c>
      <c r="J72" s="28">
        <v>3.7016273802194291</v>
      </c>
      <c r="K72" s="29">
        <v>1.6839877916886545</v>
      </c>
    </row>
    <row r="73" spans="2:11" x14ac:dyDescent="0.35">
      <c r="B73" s="31"/>
      <c r="C73" s="2" t="s">
        <v>81</v>
      </c>
      <c r="D73" s="28">
        <v>3.0619781541113267</v>
      </c>
      <c r="E73" s="28">
        <v>2.7503997929258674</v>
      </c>
      <c r="F73" s="28">
        <v>1.8957386697650664</v>
      </c>
      <c r="G73" s="28">
        <v>1.8265327275463972</v>
      </c>
      <c r="H73" s="28">
        <v>1.5093834017753036</v>
      </c>
      <c r="I73" s="28">
        <v>3.923100401695184</v>
      </c>
      <c r="J73" s="28">
        <v>3.4974483002715049</v>
      </c>
      <c r="K73" s="29">
        <v>1.4798087117407306</v>
      </c>
    </row>
    <row r="74" spans="2:11" x14ac:dyDescent="0.35">
      <c r="B74" s="31"/>
      <c r="C74" s="2" t="s">
        <v>83</v>
      </c>
      <c r="D74" s="28">
        <v>2.8577990741634021</v>
      </c>
      <c r="E74" s="28">
        <v>2.5462207129779433</v>
      </c>
      <c r="F74" s="28">
        <v>1.6915595898171425</v>
      </c>
      <c r="G74" s="28">
        <v>1.622353647598473</v>
      </c>
      <c r="H74" s="28">
        <v>1.3052043218273794</v>
      </c>
      <c r="I74" s="28">
        <v>3.7189213217472594</v>
      </c>
      <c r="J74" s="28">
        <v>3.2932692203235803</v>
      </c>
      <c r="K74" s="29">
        <v>1.2756296317928064</v>
      </c>
    </row>
    <row r="75" spans="2:11" ht="15" thickBot="1" x14ac:dyDescent="0.4">
      <c r="B75" s="32"/>
      <c r="C75" s="3" t="s">
        <v>84</v>
      </c>
      <c r="D75" s="33">
        <v>3.6787843469182264</v>
      </c>
      <c r="E75" s="33">
        <v>3.3813223101252476</v>
      </c>
      <c r="F75" s="33">
        <v>2.521610954320713</v>
      </c>
      <c r="G75" s="33">
        <v>2.4568195565465034</v>
      </c>
      <c r="H75" s="33">
        <v>2.1287238430667235</v>
      </c>
      <c r="I75" s="33">
        <v>4.5515883954482668</v>
      </c>
      <c r="J75" s="33">
        <v>4.1272320571375927</v>
      </c>
      <c r="K75" s="34">
        <v>2.1012888529845899</v>
      </c>
    </row>
    <row r="76" spans="2:11" x14ac:dyDescent="0.35">
      <c r="B76" s="35" t="s">
        <v>112</v>
      </c>
      <c r="C76" s="1" t="s">
        <v>2</v>
      </c>
      <c r="D76" s="25">
        <v>2.265827468525202</v>
      </c>
      <c r="E76" s="25">
        <v>1.8943297145082714</v>
      </c>
      <c r="F76" s="25">
        <v>1.1059381209328785</v>
      </c>
      <c r="G76" s="25">
        <v>1.0017063477493735</v>
      </c>
      <c r="H76" s="25">
        <v>0.70409876369785618</v>
      </c>
      <c r="I76" s="25">
        <v>3.0749457379573801</v>
      </c>
      <c r="J76" s="25">
        <v>2.6434858361853402</v>
      </c>
      <c r="K76" s="26">
        <v>0.66745586936936818</v>
      </c>
    </row>
    <row r="77" spans="2:11" x14ac:dyDescent="0.35">
      <c r="B77" s="27"/>
      <c r="C77" s="2" t="s">
        <v>69</v>
      </c>
      <c r="D77" s="28">
        <v>3.6556049013177305</v>
      </c>
      <c r="E77" s="28">
        <v>3.3581428645247513</v>
      </c>
      <c r="F77" s="28">
        <v>2.4984315087202167</v>
      </c>
      <c r="G77" s="28">
        <v>2.4336401109460071</v>
      </c>
      <c r="H77" s="28">
        <v>2.1055443974662267</v>
      </c>
      <c r="I77" s="28">
        <v>4.52840894984777</v>
      </c>
      <c r="J77" s="28">
        <v>4.1040526115370959</v>
      </c>
      <c r="K77" s="29">
        <v>2.0781094073840936</v>
      </c>
    </row>
    <row r="78" spans="2:11" x14ac:dyDescent="0.35">
      <c r="B78" s="27" t="s">
        <v>111</v>
      </c>
      <c r="C78" s="2" t="s">
        <v>71</v>
      </c>
      <c r="D78" s="28">
        <v>3.4933211741154118</v>
      </c>
      <c r="E78" s="28">
        <v>3.195859137322433</v>
      </c>
      <c r="F78" s="28">
        <v>2.3361477815178979</v>
      </c>
      <c r="G78" s="28">
        <v>2.2713563837436888</v>
      </c>
      <c r="H78" s="28">
        <v>1.9432606702639088</v>
      </c>
      <c r="I78" s="28">
        <v>4.3661252226454526</v>
      </c>
      <c r="J78" s="28">
        <v>3.9417688843347776</v>
      </c>
      <c r="K78" s="29">
        <v>1.9158256801817755</v>
      </c>
    </row>
    <row r="79" spans="2:11" x14ac:dyDescent="0.35">
      <c r="B79" s="30">
        <v>0</v>
      </c>
      <c r="C79" s="2" t="s">
        <v>73</v>
      </c>
      <c r="D79" s="28">
        <v>3.2498955833119347</v>
      </c>
      <c r="E79" s="28">
        <v>2.9524335465189555</v>
      </c>
      <c r="F79" s="28">
        <v>2.0927221907144209</v>
      </c>
      <c r="G79" s="28">
        <v>2.0279307929402113</v>
      </c>
      <c r="H79" s="28">
        <v>1.6998350794604313</v>
      </c>
      <c r="I79" s="28">
        <v>4.1226996318419742</v>
      </c>
      <c r="J79" s="28">
        <v>3.6983432935313005</v>
      </c>
      <c r="K79" s="29">
        <v>1.6724000893782982</v>
      </c>
    </row>
    <row r="80" spans="2:11" x14ac:dyDescent="0.35">
      <c r="B80" s="31"/>
      <c r="C80" s="2" t="s">
        <v>75</v>
      </c>
      <c r="D80" s="28">
        <v>3.0064699925084577</v>
      </c>
      <c r="E80" s="28">
        <v>2.7090079557154785</v>
      </c>
      <c r="F80" s="28">
        <v>1.8492965999109436</v>
      </c>
      <c r="G80" s="28">
        <v>1.784505202136734</v>
      </c>
      <c r="H80" s="28">
        <v>1.4564094886569541</v>
      </c>
      <c r="I80" s="28">
        <v>3.8792740410384976</v>
      </c>
      <c r="J80" s="28">
        <v>3.4549177027278235</v>
      </c>
      <c r="K80" s="29">
        <v>1.4289744985748207</v>
      </c>
    </row>
    <row r="81" spans="2:11" x14ac:dyDescent="0.35">
      <c r="B81" s="31"/>
      <c r="C81" s="2" t="s">
        <v>77</v>
      </c>
      <c r="D81" s="28">
        <v>3.3790971750907035</v>
      </c>
      <c r="E81" s="28">
        <v>3.0675188139052447</v>
      </c>
      <c r="F81" s="28">
        <v>2.2128576907444435</v>
      </c>
      <c r="G81" s="28">
        <v>2.1436517485257744</v>
      </c>
      <c r="H81" s="28">
        <v>1.8265024227546807</v>
      </c>
      <c r="I81" s="28">
        <v>4.2402194226745609</v>
      </c>
      <c r="J81" s="28">
        <v>3.8145673212508822</v>
      </c>
      <c r="K81" s="29">
        <v>1.7969277327201074</v>
      </c>
    </row>
    <row r="82" spans="2:11" x14ac:dyDescent="0.35">
      <c r="B82" s="31"/>
      <c r="C82" s="2" t="s">
        <v>79</v>
      </c>
      <c r="D82" s="28">
        <v>3.2429777884587536</v>
      </c>
      <c r="E82" s="28">
        <v>2.9313994272732948</v>
      </c>
      <c r="F82" s="28">
        <v>2.076738304112494</v>
      </c>
      <c r="G82" s="28">
        <v>2.007532361893825</v>
      </c>
      <c r="H82" s="28">
        <v>1.6903830361227314</v>
      </c>
      <c r="I82" s="28">
        <v>4.1041000360426114</v>
      </c>
      <c r="J82" s="28">
        <v>3.6784479346189323</v>
      </c>
      <c r="K82" s="29">
        <v>1.6608083460881582</v>
      </c>
    </row>
    <row r="83" spans="2:11" x14ac:dyDescent="0.35">
      <c r="B83" s="31"/>
      <c r="C83" s="2" t="s">
        <v>81</v>
      </c>
      <c r="D83" s="28">
        <v>3.0387987085108299</v>
      </c>
      <c r="E83" s="28">
        <v>2.7272203473253707</v>
      </c>
      <c r="F83" s="28">
        <v>1.8725592241645701</v>
      </c>
      <c r="G83" s="28">
        <v>1.8033532819459006</v>
      </c>
      <c r="H83" s="28">
        <v>1.4862039561748073</v>
      </c>
      <c r="I83" s="28">
        <v>3.8999209560946873</v>
      </c>
      <c r="J83" s="28">
        <v>3.4742688546710081</v>
      </c>
      <c r="K83" s="29">
        <v>1.4566292661402342</v>
      </c>
    </row>
    <row r="84" spans="2:11" x14ac:dyDescent="0.35">
      <c r="B84" s="31"/>
      <c r="C84" s="2" t="s">
        <v>83</v>
      </c>
      <c r="D84" s="28">
        <v>2.8346196285629057</v>
      </c>
      <c r="E84" s="28">
        <v>2.5230412673774465</v>
      </c>
      <c r="F84" s="28">
        <v>1.6683801442166462</v>
      </c>
      <c r="G84" s="28">
        <v>1.5991742019979764</v>
      </c>
      <c r="H84" s="28">
        <v>1.2820248762268833</v>
      </c>
      <c r="I84" s="28">
        <v>3.6957418761467635</v>
      </c>
      <c r="J84" s="28">
        <v>3.2700897747230839</v>
      </c>
      <c r="K84" s="29">
        <v>1.2524501861923101</v>
      </c>
    </row>
    <row r="85" spans="2:11" ht="15" thickBot="1" x14ac:dyDescent="0.4">
      <c r="B85" s="32"/>
      <c r="C85" s="3" t="s">
        <v>84</v>
      </c>
      <c r="D85" s="33">
        <v>3.6556049013177305</v>
      </c>
      <c r="E85" s="33">
        <v>3.3581428645247513</v>
      </c>
      <c r="F85" s="33">
        <v>2.4984315087202167</v>
      </c>
      <c r="G85" s="33">
        <v>2.4336401109460071</v>
      </c>
      <c r="H85" s="33">
        <v>2.1055443974662267</v>
      </c>
      <c r="I85" s="33">
        <v>4.52840894984777</v>
      </c>
      <c r="J85" s="33">
        <v>4.1040526115370959</v>
      </c>
      <c r="K85" s="34">
        <v>2.0781094073840936</v>
      </c>
    </row>
    <row r="87" spans="2:11" ht="15" thickBot="1" x14ac:dyDescent="0.4"/>
    <row r="88" spans="2:11" ht="26.5" thickBot="1" x14ac:dyDescent="0.65">
      <c r="B88" s="4" t="s">
        <v>85</v>
      </c>
      <c r="C88" s="5"/>
      <c r="D88" s="6">
        <v>3</v>
      </c>
      <c r="E88" s="7" t="s">
        <v>113</v>
      </c>
      <c r="F88" s="8"/>
      <c r="G88" s="8"/>
      <c r="H88" s="8"/>
      <c r="I88" s="9"/>
      <c r="J88" s="5" t="s">
        <v>87</v>
      </c>
      <c r="K88" s="10" t="s">
        <v>8</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2.1342644783655471</v>
      </c>
      <c r="E92" s="25">
        <v>1.7426329899688049</v>
      </c>
      <c r="F92" s="25">
        <v>0.99138788840760783</v>
      </c>
      <c r="G92" s="25">
        <v>0.87318094226361653</v>
      </c>
      <c r="H92" s="25">
        <v>0.61631171906925086</v>
      </c>
      <c r="I92" s="25">
        <v>2.9035535804726749</v>
      </c>
      <c r="J92" s="25">
        <v>2.4782389544862862</v>
      </c>
      <c r="K92" s="26">
        <v>0.5903226264649194</v>
      </c>
    </row>
    <row r="93" spans="2:11" x14ac:dyDescent="0.35">
      <c r="B93" s="27"/>
      <c r="C93" s="2" t="s">
        <v>69</v>
      </c>
      <c r="D93" s="28">
        <v>3.5166455897705426</v>
      </c>
      <c r="E93" s="28">
        <v>3.1981026836587603</v>
      </c>
      <c r="F93" s="28">
        <v>2.3577348697983225</v>
      </c>
      <c r="G93" s="28">
        <v>2.284055243635378</v>
      </c>
      <c r="H93" s="28">
        <v>1.9743507764472474</v>
      </c>
      <c r="I93" s="28">
        <v>4.3546354381495291</v>
      </c>
      <c r="J93" s="28">
        <v>3.935751079980172</v>
      </c>
      <c r="K93" s="29">
        <v>1.9449995591834086</v>
      </c>
    </row>
    <row r="94" spans="2:11" x14ac:dyDescent="0.35">
      <c r="B94" s="27" t="s">
        <v>115</v>
      </c>
      <c r="C94" s="2" t="s">
        <v>71</v>
      </c>
      <c r="D94" s="28">
        <v>3.3543618625682248</v>
      </c>
      <c r="E94" s="28">
        <v>3.0358189564564424</v>
      </c>
      <c r="F94" s="28">
        <v>2.1954511425960046</v>
      </c>
      <c r="G94" s="28">
        <v>2.1217715164330597</v>
      </c>
      <c r="H94" s="28">
        <v>1.8120670492449293</v>
      </c>
      <c r="I94" s="28">
        <v>4.1923517109472117</v>
      </c>
      <c r="J94" s="28">
        <v>3.7734673527778542</v>
      </c>
      <c r="K94" s="29">
        <v>1.7827158319810905</v>
      </c>
    </row>
    <row r="95" spans="2:11" x14ac:dyDescent="0.35">
      <c r="B95" s="30">
        <v>0</v>
      </c>
      <c r="C95" s="2" t="s">
        <v>73</v>
      </c>
      <c r="D95" s="28">
        <v>3.1109362717647473</v>
      </c>
      <c r="E95" s="28">
        <v>2.7923933656529649</v>
      </c>
      <c r="F95" s="28">
        <v>1.9520255517925271</v>
      </c>
      <c r="G95" s="28">
        <v>1.8783459256295825</v>
      </c>
      <c r="H95" s="28">
        <v>1.5686414584414521</v>
      </c>
      <c r="I95" s="28">
        <v>3.9489261201437342</v>
      </c>
      <c r="J95" s="28">
        <v>3.5300417619743767</v>
      </c>
      <c r="K95" s="29">
        <v>1.539290241177613</v>
      </c>
    </row>
    <row r="96" spans="2:11" x14ac:dyDescent="0.35">
      <c r="B96" s="31"/>
      <c r="C96" s="2" t="s">
        <v>75</v>
      </c>
      <c r="D96" s="28">
        <v>2.8675106809612698</v>
      </c>
      <c r="E96" s="28">
        <v>2.5489677748494879</v>
      </c>
      <c r="F96" s="28">
        <v>1.7085999609890499</v>
      </c>
      <c r="G96" s="28">
        <v>1.6349203348261052</v>
      </c>
      <c r="H96" s="28">
        <v>1.3252158676379746</v>
      </c>
      <c r="I96" s="28">
        <v>3.7055005293402568</v>
      </c>
      <c r="J96" s="28">
        <v>3.2866161711708992</v>
      </c>
      <c r="K96" s="29">
        <v>1.2958646503741358</v>
      </c>
    </row>
    <row r="97" spans="2:11" x14ac:dyDescent="0.35">
      <c r="B97" s="31"/>
      <c r="C97" s="2" t="s">
        <v>77</v>
      </c>
      <c r="D97" s="28">
        <v>3.2424021660379387</v>
      </c>
      <c r="E97" s="28">
        <v>2.9078598258286332</v>
      </c>
      <c r="F97" s="28">
        <v>2.0824659986937517</v>
      </c>
      <c r="G97" s="28">
        <v>2.0047355127447601</v>
      </c>
      <c r="H97" s="28">
        <v>1.6927724547242899</v>
      </c>
      <c r="I97" s="28">
        <v>4.0676967121689174</v>
      </c>
      <c r="J97" s="28">
        <v>3.6453806597602507</v>
      </c>
      <c r="K97" s="29">
        <v>1.6611778414278044</v>
      </c>
    </row>
    <row r="98" spans="2:11" x14ac:dyDescent="0.35">
      <c r="B98" s="31"/>
      <c r="C98" s="2" t="s">
        <v>79</v>
      </c>
      <c r="D98" s="28">
        <v>3.1062827794059897</v>
      </c>
      <c r="E98" s="28">
        <v>2.7717404391966842</v>
      </c>
      <c r="F98" s="28">
        <v>1.9463466120618025</v>
      </c>
      <c r="G98" s="28">
        <v>1.8686161261128107</v>
      </c>
      <c r="H98" s="28">
        <v>1.5566530680923405</v>
      </c>
      <c r="I98" s="28">
        <v>3.9315773255369679</v>
      </c>
      <c r="J98" s="28">
        <v>3.5092612731283017</v>
      </c>
      <c r="K98" s="29">
        <v>1.5250584547958552</v>
      </c>
    </row>
    <row r="99" spans="2:11" x14ac:dyDescent="0.35">
      <c r="B99" s="31"/>
      <c r="C99" s="2" t="s">
        <v>81</v>
      </c>
      <c r="D99" s="28">
        <v>2.9021036994580656</v>
      </c>
      <c r="E99" s="28">
        <v>2.5675613592487601</v>
      </c>
      <c r="F99" s="28">
        <v>1.7421675321138783</v>
      </c>
      <c r="G99" s="28">
        <v>1.6644370461648867</v>
      </c>
      <c r="H99" s="28">
        <v>1.3524739881444166</v>
      </c>
      <c r="I99" s="28">
        <v>3.7273982455890438</v>
      </c>
      <c r="J99" s="28">
        <v>3.3050821931803775</v>
      </c>
      <c r="K99" s="29">
        <v>1.3208793748479313</v>
      </c>
    </row>
    <row r="100" spans="2:11" x14ac:dyDescent="0.35">
      <c r="B100" s="31"/>
      <c r="C100" s="2" t="s">
        <v>83</v>
      </c>
      <c r="D100" s="28">
        <v>2.6979246195101414</v>
      </c>
      <c r="E100" s="28">
        <v>2.3633822793008359</v>
      </c>
      <c r="F100" s="28">
        <v>1.5379884521659544</v>
      </c>
      <c r="G100" s="28">
        <v>1.4602579662169626</v>
      </c>
      <c r="H100" s="28">
        <v>1.1482949081964922</v>
      </c>
      <c r="I100" s="28">
        <v>3.5232191656411196</v>
      </c>
      <c r="J100" s="28">
        <v>3.1009031132324534</v>
      </c>
      <c r="K100" s="29">
        <v>1.1167002949000071</v>
      </c>
    </row>
    <row r="101" spans="2:11" ht="15" thickBot="1" x14ac:dyDescent="0.4">
      <c r="B101" s="31"/>
      <c r="C101" s="3" t="s">
        <v>84</v>
      </c>
      <c r="D101" s="33">
        <v>3.5166455897705426</v>
      </c>
      <c r="E101" s="33">
        <v>3.1981026836587603</v>
      </c>
      <c r="F101" s="33">
        <v>2.3577348697983225</v>
      </c>
      <c r="G101" s="33">
        <v>2.284055243635378</v>
      </c>
      <c r="H101" s="33">
        <v>1.9743507764472474</v>
      </c>
      <c r="I101" s="33">
        <v>4.3546354381495291</v>
      </c>
      <c r="J101" s="33">
        <v>3.935751079980172</v>
      </c>
      <c r="K101" s="34">
        <v>1.9449995591834086</v>
      </c>
    </row>
    <row r="102" spans="2:11" x14ac:dyDescent="0.35">
      <c r="B102" s="36" t="s">
        <v>114</v>
      </c>
      <c r="C102" s="37" t="s">
        <v>2</v>
      </c>
      <c r="D102" s="25">
        <v>2.128508360681479</v>
      </c>
      <c r="E102" s="25">
        <v>1.7368768722847368</v>
      </c>
      <c r="F102" s="25">
        <v>0.9856317707235398</v>
      </c>
      <c r="G102" s="25">
        <v>0.8674248245795485</v>
      </c>
      <c r="H102" s="25">
        <v>0.61055560138518283</v>
      </c>
      <c r="I102" s="25">
        <v>2.8977974627886067</v>
      </c>
      <c r="J102" s="25">
        <v>2.472482836802218</v>
      </c>
      <c r="K102" s="26">
        <v>0.58456650878085126</v>
      </c>
    </row>
    <row r="103" spans="2:11" x14ac:dyDescent="0.35">
      <c r="B103" s="38"/>
      <c r="C103" s="39" t="s">
        <v>69</v>
      </c>
      <c r="D103" s="28">
        <v>3.5108894720864745</v>
      </c>
      <c r="E103" s="28">
        <v>3.1923465659746921</v>
      </c>
      <c r="F103" s="28">
        <v>2.3519787521142543</v>
      </c>
      <c r="G103" s="28">
        <v>2.2782991259513099</v>
      </c>
      <c r="H103" s="28">
        <v>1.9685946587631795</v>
      </c>
      <c r="I103" s="28">
        <v>4.3488793204654614</v>
      </c>
      <c r="J103" s="28">
        <v>3.9299949622961039</v>
      </c>
      <c r="K103" s="29">
        <v>1.9392434414993407</v>
      </c>
    </row>
    <row r="104" spans="2:11" x14ac:dyDescent="0.35">
      <c r="B104" s="27" t="s">
        <v>116</v>
      </c>
      <c r="C104" s="39" t="s">
        <v>71</v>
      </c>
      <c r="D104" s="28">
        <v>3.3486057448841566</v>
      </c>
      <c r="E104" s="28">
        <v>3.0300628387723743</v>
      </c>
      <c r="F104" s="28">
        <v>2.1896950249119365</v>
      </c>
      <c r="G104" s="28">
        <v>2.1160153987489916</v>
      </c>
      <c r="H104" s="28">
        <v>1.8063109315608612</v>
      </c>
      <c r="I104" s="28">
        <v>4.1865955932631431</v>
      </c>
      <c r="J104" s="28">
        <v>3.767711235093786</v>
      </c>
      <c r="K104" s="29">
        <v>1.7769597142970224</v>
      </c>
    </row>
    <row r="105" spans="2:11" x14ac:dyDescent="0.35">
      <c r="B105" s="40">
        <v>0</v>
      </c>
      <c r="C105" s="39" t="s">
        <v>73</v>
      </c>
      <c r="D105" s="28">
        <v>3.1051801540806792</v>
      </c>
      <c r="E105" s="28">
        <v>2.7866372479688968</v>
      </c>
      <c r="F105" s="28">
        <v>1.946269434108459</v>
      </c>
      <c r="G105" s="28">
        <v>1.8725898079455143</v>
      </c>
      <c r="H105" s="28">
        <v>1.5628853407573839</v>
      </c>
      <c r="I105" s="28">
        <v>3.9431700024596661</v>
      </c>
      <c r="J105" s="28">
        <v>3.5242856442903086</v>
      </c>
      <c r="K105" s="29">
        <v>1.5335341234935449</v>
      </c>
    </row>
    <row r="106" spans="2:11" x14ac:dyDescent="0.35">
      <c r="B106" s="41"/>
      <c r="C106" s="39" t="s">
        <v>75</v>
      </c>
      <c r="D106" s="28">
        <v>2.8617545632772017</v>
      </c>
      <c r="E106" s="28">
        <v>2.5432116571654193</v>
      </c>
      <c r="F106" s="28">
        <v>1.7028438433049817</v>
      </c>
      <c r="G106" s="28">
        <v>1.6291642171420369</v>
      </c>
      <c r="H106" s="28">
        <v>1.3194597499539067</v>
      </c>
      <c r="I106" s="28">
        <v>3.6997444116561886</v>
      </c>
      <c r="J106" s="28">
        <v>3.2808600534868311</v>
      </c>
      <c r="K106" s="29">
        <v>1.2901085326900679</v>
      </c>
    </row>
    <row r="107" spans="2:11" x14ac:dyDescent="0.35">
      <c r="B107" s="41"/>
      <c r="C107" s="39" t="s">
        <v>77</v>
      </c>
      <c r="D107" s="28">
        <v>3.2366460483538706</v>
      </c>
      <c r="E107" s="28">
        <v>2.9021037081445651</v>
      </c>
      <c r="F107" s="28">
        <v>2.0767098810096836</v>
      </c>
      <c r="G107" s="28">
        <v>1.998979395060692</v>
      </c>
      <c r="H107" s="28">
        <v>1.6870163370402218</v>
      </c>
      <c r="I107" s="28">
        <v>4.0619405944848488</v>
      </c>
      <c r="J107" s="28">
        <v>3.6396245420761826</v>
      </c>
      <c r="K107" s="29">
        <v>1.6554217237437365</v>
      </c>
    </row>
    <row r="108" spans="2:11" x14ac:dyDescent="0.35">
      <c r="B108" s="41"/>
      <c r="C108" s="39" t="s">
        <v>79</v>
      </c>
      <c r="D108" s="28">
        <v>3.1005266617219216</v>
      </c>
      <c r="E108" s="28">
        <v>2.7659843215126161</v>
      </c>
      <c r="F108" s="28">
        <v>1.9405904943777343</v>
      </c>
      <c r="G108" s="28">
        <v>1.8628600084287426</v>
      </c>
      <c r="H108" s="28">
        <v>1.5508969504082724</v>
      </c>
      <c r="I108" s="28">
        <v>3.9258212078528998</v>
      </c>
      <c r="J108" s="28">
        <v>3.5035051554442336</v>
      </c>
      <c r="K108" s="29">
        <v>1.5193023371117871</v>
      </c>
    </row>
    <row r="109" spans="2:11" x14ac:dyDescent="0.35">
      <c r="B109" s="41"/>
      <c r="C109" s="39" t="s">
        <v>81</v>
      </c>
      <c r="D109" s="28">
        <v>2.8963475817739974</v>
      </c>
      <c r="E109" s="28">
        <v>2.5618052415646919</v>
      </c>
      <c r="F109" s="28">
        <v>1.7364114144298102</v>
      </c>
      <c r="G109" s="28">
        <v>1.6586809284808184</v>
      </c>
      <c r="H109" s="28">
        <v>1.3467178704603484</v>
      </c>
      <c r="I109" s="28">
        <v>3.7216421279049756</v>
      </c>
      <c r="J109" s="28">
        <v>3.2993260754963094</v>
      </c>
      <c r="K109" s="29">
        <v>1.3151232571638629</v>
      </c>
    </row>
    <row r="110" spans="2:11" x14ac:dyDescent="0.35">
      <c r="B110" s="41"/>
      <c r="C110" s="39" t="s">
        <v>83</v>
      </c>
      <c r="D110" s="28">
        <v>2.6921685018260733</v>
      </c>
      <c r="E110" s="28">
        <v>2.3576261616167677</v>
      </c>
      <c r="F110" s="28">
        <v>1.532232334481886</v>
      </c>
      <c r="G110" s="28">
        <v>1.4545018485328944</v>
      </c>
      <c r="H110" s="28">
        <v>1.1425387905124242</v>
      </c>
      <c r="I110" s="28">
        <v>3.5174630479570514</v>
      </c>
      <c r="J110" s="28">
        <v>3.0951469955483852</v>
      </c>
      <c r="K110" s="29">
        <v>1.110944177215939</v>
      </c>
    </row>
    <row r="111" spans="2:11" ht="15" thickBot="1" x14ac:dyDescent="0.4">
      <c r="B111" s="42"/>
      <c r="C111" s="43" t="s">
        <v>84</v>
      </c>
      <c r="D111" s="33">
        <v>3.5108894720864745</v>
      </c>
      <c r="E111" s="33">
        <v>3.1923465659746921</v>
      </c>
      <c r="F111" s="33">
        <v>2.3519787521142543</v>
      </c>
      <c r="G111" s="33">
        <v>2.2782991259513099</v>
      </c>
      <c r="H111" s="33">
        <v>1.9685946587631795</v>
      </c>
      <c r="I111" s="33">
        <v>4.3488793204654614</v>
      </c>
      <c r="J111" s="33">
        <v>3.9299949622961039</v>
      </c>
      <c r="K111" s="34">
        <v>1.9392434414993407</v>
      </c>
    </row>
    <row r="112" spans="2:11" x14ac:dyDescent="0.35">
      <c r="B112" s="35" t="s">
        <v>114</v>
      </c>
      <c r="C112" s="1" t="s">
        <v>2</v>
      </c>
      <c r="D112" s="25">
        <v>2.119874184155377</v>
      </c>
      <c r="E112" s="25">
        <v>1.7282426957586345</v>
      </c>
      <c r="F112" s="25">
        <v>0.97699759419743759</v>
      </c>
      <c r="G112" s="25">
        <v>0.8587906480534464</v>
      </c>
      <c r="H112" s="25">
        <v>0.60192142485908073</v>
      </c>
      <c r="I112" s="25">
        <v>2.8891632862625047</v>
      </c>
      <c r="J112" s="25">
        <v>2.463848660276116</v>
      </c>
      <c r="K112" s="26">
        <v>0.57593233225474916</v>
      </c>
    </row>
    <row r="113" spans="2:11" x14ac:dyDescent="0.35">
      <c r="B113" s="27"/>
      <c r="C113" s="2" t="s">
        <v>69</v>
      </c>
      <c r="D113" s="28">
        <v>3.5022552955603725</v>
      </c>
      <c r="E113" s="28">
        <v>3.1837123894485901</v>
      </c>
      <c r="F113" s="28">
        <v>2.3433445755881523</v>
      </c>
      <c r="G113" s="28">
        <v>2.2696649494252075</v>
      </c>
      <c r="H113" s="28">
        <v>1.9599604822370773</v>
      </c>
      <c r="I113" s="28">
        <v>4.3402451439393586</v>
      </c>
      <c r="J113" s="28">
        <v>3.9213607857700019</v>
      </c>
      <c r="K113" s="29">
        <v>1.9306092649732383</v>
      </c>
    </row>
    <row r="114" spans="2:11" ht="15" thickBot="1" x14ac:dyDescent="0.4">
      <c r="B114" s="27" t="s">
        <v>117</v>
      </c>
      <c r="C114" s="2" t="s">
        <v>71</v>
      </c>
      <c r="D114" s="28">
        <v>3.3399715683580546</v>
      </c>
      <c r="E114" s="28">
        <v>3.0214286622462723</v>
      </c>
      <c r="F114" s="44">
        <v>2.1810608483858345</v>
      </c>
      <c r="G114" s="28">
        <v>2.1073812222228891</v>
      </c>
      <c r="H114" s="28">
        <v>1.797676755034759</v>
      </c>
      <c r="I114" s="28">
        <v>4.1779614167370411</v>
      </c>
      <c r="J114" s="28">
        <v>3.759077058567684</v>
      </c>
      <c r="K114" s="29">
        <v>1.7683255377709199</v>
      </c>
    </row>
    <row r="115" spans="2:11" ht="15" thickBot="1" x14ac:dyDescent="0.4">
      <c r="B115" s="30">
        <v>0</v>
      </c>
      <c r="C115" s="2" t="s">
        <v>73</v>
      </c>
      <c r="D115" s="28">
        <v>3.0965459775545772</v>
      </c>
      <c r="E115" s="45">
        <v>2.7780030714427948</v>
      </c>
      <c r="F115" s="46">
        <v>1.937635257582357</v>
      </c>
      <c r="G115" s="47">
        <v>1.8639556314194123</v>
      </c>
      <c r="H115" s="28">
        <v>1.554251164231282</v>
      </c>
      <c r="I115" s="28">
        <v>3.9345358259335641</v>
      </c>
      <c r="J115" s="28">
        <v>3.5156514677642066</v>
      </c>
      <c r="K115" s="29">
        <v>1.5248999469674429</v>
      </c>
    </row>
    <row r="116" spans="2:11" x14ac:dyDescent="0.35">
      <c r="B116" s="31"/>
      <c r="C116" s="2" t="s">
        <v>75</v>
      </c>
      <c r="D116" s="28">
        <v>2.8531203867510997</v>
      </c>
      <c r="E116" s="28">
        <v>2.5345774806393173</v>
      </c>
      <c r="F116" s="48">
        <v>1.6942096667788795</v>
      </c>
      <c r="G116" s="28">
        <v>1.6205300406159349</v>
      </c>
      <c r="H116" s="28">
        <v>1.3108255734278045</v>
      </c>
      <c r="I116" s="28">
        <v>3.6911102351300866</v>
      </c>
      <c r="J116" s="28">
        <v>3.2722258769607291</v>
      </c>
      <c r="K116" s="29">
        <v>1.2814743561639654</v>
      </c>
    </row>
    <row r="117" spans="2:11" x14ac:dyDescent="0.35">
      <c r="B117" s="31"/>
      <c r="C117" s="2" t="s">
        <v>77</v>
      </c>
      <c r="D117" s="28">
        <v>3.2280118718277686</v>
      </c>
      <c r="E117" s="28">
        <v>2.8934695316184631</v>
      </c>
      <c r="F117" s="28">
        <v>2.0680757044835816</v>
      </c>
      <c r="G117" s="28">
        <v>1.9903452185345898</v>
      </c>
      <c r="H117" s="28">
        <v>1.6783821605141196</v>
      </c>
      <c r="I117" s="28">
        <v>4.0533064179587468</v>
      </c>
      <c r="J117" s="28">
        <v>3.6309903655500806</v>
      </c>
      <c r="K117" s="29">
        <v>1.6467875472176343</v>
      </c>
    </row>
    <row r="118" spans="2:11" x14ac:dyDescent="0.35">
      <c r="B118" s="31"/>
      <c r="C118" s="2" t="s">
        <v>79</v>
      </c>
      <c r="D118" s="28">
        <v>3.0918924851958196</v>
      </c>
      <c r="E118" s="28">
        <v>2.7573501449865137</v>
      </c>
      <c r="F118" s="28">
        <v>1.9319563178516319</v>
      </c>
      <c r="G118" s="28">
        <v>1.8542258319026403</v>
      </c>
      <c r="H118" s="28">
        <v>1.5422627738821701</v>
      </c>
      <c r="I118" s="28">
        <v>3.9171870313267974</v>
      </c>
      <c r="J118" s="28">
        <v>3.4948709789181316</v>
      </c>
      <c r="K118" s="29">
        <v>1.5106681605856849</v>
      </c>
    </row>
    <row r="119" spans="2:11" x14ac:dyDescent="0.35">
      <c r="B119" s="31"/>
      <c r="C119" s="2" t="s">
        <v>81</v>
      </c>
      <c r="D119" s="28">
        <v>2.8877134052478954</v>
      </c>
      <c r="E119" s="28">
        <v>2.5531710650385899</v>
      </c>
      <c r="F119" s="28">
        <v>1.727777237903708</v>
      </c>
      <c r="G119" s="28">
        <v>1.6500467519547162</v>
      </c>
      <c r="H119" s="28">
        <v>1.338083693934246</v>
      </c>
      <c r="I119" s="28">
        <v>3.7130079513788736</v>
      </c>
      <c r="J119" s="28">
        <v>3.2906918989702074</v>
      </c>
      <c r="K119" s="29">
        <v>1.3064890806377607</v>
      </c>
    </row>
    <row r="120" spans="2:11" x14ac:dyDescent="0.35">
      <c r="B120" s="31"/>
      <c r="C120" s="2" t="s">
        <v>83</v>
      </c>
      <c r="D120" s="28">
        <v>2.6835343252999713</v>
      </c>
      <c r="E120" s="28">
        <v>2.3489919850906658</v>
      </c>
      <c r="F120" s="28">
        <v>1.5235981579557838</v>
      </c>
      <c r="G120" s="28">
        <v>1.4458676720067922</v>
      </c>
      <c r="H120" s="28">
        <v>1.133904613986322</v>
      </c>
      <c r="I120" s="28">
        <v>3.5088288714309495</v>
      </c>
      <c r="J120" s="28">
        <v>3.0865128190222832</v>
      </c>
      <c r="K120" s="29">
        <v>1.1023100006898368</v>
      </c>
    </row>
    <row r="121" spans="2:11" ht="15" thickBot="1" x14ac:dyDescent="0.4">
      <c r="B121" s="32"/>
      <c r="C121" s="3" t="s">
        <v>84</v>
      </c>
      <c r="D121" s="33">
        <v>3.5022552955603725</v>
      </c>
      <c r="E121" s="33">
        <v>3.1837123894485901</v>
      </c>
      <c r="F121" s="33">
        <v>2.3433445755881523</v>
      </c>
      <c r="G121" s="33">
        <v>2.2696649494252075</v>
      </c>
      <c r="H121" s="33">
        <v>1.9599604822370773</v>
      </c>
      <c r="I121" s="33">
        <v>4.3402451439393586</v>
      </c>
      <c r="J121" s="33">
        <v>3.9213607857700019</v>
      </c>
      <c r="K121" s="34">
        <v>1.9306092649732383</v>
      </c>
    </row>
    <row r="122" spans="2:11" x14ac:dyDescent="0.35">
      <c r="B122" s="24" t="s">
        <v>114</v>
      </c>
      <c r="C122" s="1" t="s">
        <v>2</v>
      </c>
      <c r="D122" s="25">
        <v>2.1112400076292746</v>
      </c>
      <c r="E122" s="25">
        <v>1.7196085192325323</v>
      </c>
      <c r="F122" s="25">
        <v>0.96836341767133549</v>
      </c>
      <c r="G122" s="25">
        <v>0.85015647152734419</v>
      </c>
      <c r="H122" s="25">
        <v>0.59328724833297852</v>
      </c>
      <c r="I122" s="25">
        <v>2.8805291097364019</v>
      </c>
      <c r="J122" s="25">
        <v>2.4552144837500136</v>
      </c>
      <c r="K122" s="26">
        <v>0.56729815572864695</v>
      </c>
    </row>
    <row r="123" spans="2:11" x14ac:dyDescent="0.35">
      <c r="B123" s="27"/>
      <c r="C123" s="2" t="s">
        <v>69</v>
      </c>
      <c r="D123" s="28">
        <v>3.4936211190342705</v>
      </c>
      <c r="E123" s="28">
        <v>3.1750782129224882</v>
      </c>
      <c r="F123" s="28">
        <v>2.3347103990620504</v>
      </c>
      <c r="G123" s="28">
        <v>2.2610307728991055</v>
      </c>
      <c r="H123" s="28">
        <v>1.9513263057109751</v>
      </c>
      <c r="I123" s="28">
        <v>4.3316109674132566</v>
      </c>
      <c r="J123" s="28">
        <v>3.9127266092438999</v>
      </c>
      <c r="K123" s="29">
        <v>1.921975088447136</v>
      </c>
    </row>
    <row r="124" spans="2:11" x14ac:dyDescent="0.35">
      <c r="B124" s="27" t="s">
        <v>118</v>
      </c>
      <c r="C124" s="2" t="s">
        <v>71</v>
      </c>
      <c r="D124" s="28">
        <v>3.3313373918319518</v>
      </c>
      <c r="E124" s="28">
        <v>3.0127944857201698</v>
      </c>
      <c r="F124" s="28">
        <v>2.172426671859732</v>
      </c>
      <c r="G124" s="28">
        <v>2.0987470456967872</v>
      </c>
      <c r="H124" s="28">
        <v>1.789042578508657</v>
      </c>
      <c r="I124" s="28">
        <v>4.1693272402109391</v>
      </c>
      <c r="J124" s="28">
        <v>3.7504428820415812</v>
      </c>
      <c r="K124" s="29">
        <v>1.759691361244818</v>
      </c>
    </row>
    <row r="125" spans="2:11" x14ac:dyDescent="0.35">
      <c r="B125" s="30">
        <v>0</v>
      </c>
      <c r="C125" s="2" t="s">
        <v>73</v>
      </c>
      <c r="D125" s="28">
        <v>3.0879118010284747</v>
      </c>
      <c r="E125" s="28">
        <v>2.7693688949166924</v>
      </c>
      <c r="F125" s="28">
        <v>1.9290010810562548</v>
      </c>
      <c r="G125" s="28">
        <v>1.8553214548933099</v>
      </c>
      <c r="H125" s="28">
        <v>1.5456169877051795</v>
      </c>
      <c r="I125" s="28">
        <v>3.9259016494074612</v>
      </c>
      <c r="J125" s="28">
        <v>3.5070172912381041</v>
      </c>
      <c r="K125" s="29">
        <v>1.5162657704413407</v>
      </c>
    </row>
    <row r="126" spans="2:11" x14ac:dyDescent="0.35">
      <c r="B126" s="31"/>
      <c r="C126" s="2" t="s">
        <v>75</v>
      </c>
      <c r="D126" s="28">
        <v>2.8444862102249977</v>
      </c>
      <c r="E126" s="28">
        <v>2.5259433041132153</v>
      </c>
      <c r="F126" s="28">
        <v>1.6855754902527773</v>
      </c>
      <c r="G126" s="28">
        <v>1.6118958640898327</v>
      </c>
      <c r="H126" s="28">
        <v>1.3021913969017023</v>
      </c>
      <c r="I126" s="28">
        <v>3.6824760586039846</v>
      </c>
      <c r="J126" s="28">
        <v>3.2635917004346271</v>
      </c>
      <c r="K126" s="29">
        <v>1.2728401796378632</v>
      </c>
    </row>
    <row r="127" spans="2:11" x14ac:dyDescent="0.35">
      <c r="B127" s="31"/>
      <c r="C127" s="2" t="s">
        <v>77</v>
      </c>
      <c r="D127" s="28">
        <v>3.2193776953016666</v>
      </c>
      <c r="E127" s="28">
        <v>2.8848353550923611</v>
      </c>
      <c r="F127" s="28">
        <v>2.0594415279574796</v>
      </c>
      <c r="G127" s="28">
        <v>1.9817110420084876</v>
      </c>
      <c r="H127" s="28">
        <v>1.6697479839880176</v>
      </c>
      <c r="I127" s="28">
        <v>4.0446722414326448</v>
      </c>
      <c r="J127" s="28">
        <v>3.6223561890239786</v>
      </c>
      <c r="K127" s="29">
        <v>1.6381533706915321</v>
      </c>
    </row>
    <row r="128" spans="2:11" x14ac:dyDescent="0.35">
      <c r="B128" s="31"/>
      <c r="C128" s="2" t="s">
        <v>79</v>
      </c>
      <c r="D128" s="28">
        <v>3.0832583086697172</v>
      </c>
      <c r="E128" s="28">
        <v>2.7487159684604112</v>
      </c>
      <c r="F128" s="28">
        <v>1.9233221413255299</v>
      </c>
      <c r="G128" s="28">
        <v>1.8455916553765381</v>
      </c>
      <c r="H128" s="28">
        <v>1.5336285973560682</v>
      </c>
      <c r="I128" s="28">
        <v>3.9085528548006949</v>
      </c>
      <c r="J128" s="28">
        <v>3.4862368023920292</v>
      </c>
      <c r="K128" s="29">
        <v>1.5020339840595827</v>
      </c>
    </row>
    <row r="129" spans="2:11" x14ac:dyDescent="0.35">
      <c r="B129" s="31"/>
      <c r="C129" s="2" t="s">
        <v>81</v>
      </c>
      <c r="D129" s="28">
        <v>2.879079228721793</v>
      </c>
      <c r="E129" s="28">
        <v>2.5445368885124875</v>
      </c>
      <c r="F129" s="28">
        <v>1.7191430613776058</v>
      </c>
      <c r="G129" s="28">
        <v>1.6414125754286142</v>
      </c>
      <c r="H129" s="28">
        <v>1.329449517408144</v>
      </c>
      <c r="I129" s="28">
        <v>3.7043737748527712</v>
      </c>
      <c r="J129" s="28">
        <v>3.282057722444105</v>
      </c>
      <c r="K129" s="29">
        <v>1.2978549041116587</v>
      </c>
    </row>
    <row r="130" spans="2:11" x14ac:dyDescent="0.35">
      <c r="B130" s="31"/>
      <c r="C130" s="2" t="s">
        <v>83</v>
      </c>
      <c r="D130" s="28">
        <v>2.6749001487738688</v>
      </c>
      <c r="E130" s="28">
        <v>2.3403578085645633</v>
      </c>
      <c r="F130" s="28">
        <v>1.5149639814296816</v>
      </c>
      <c r="G130" s="28">
        <v>1.4372334954806898</v>
      </c>
      <c r="H130" s="28">
        <v>1.12527043746022</v>
      </c>
      <c r="I130" s="28">
        <v>3.500194694904847</v>
      </c>
      <c r="J130" s="28">
        <v>3.0778786424961808</v>
      </c>
      <c r="K130" s="29">
        <v>1.0936758241637343</v>
      </c>
    </row>
    <row r="131" spans="2:11" ht="15" thickBot="1" x14ac:dyDescent="0.4">
      <c r="B131" s="32"/>
      <c r="C131" s="3" t="s">
        <v>84</v>
      </c>
      <c r="D131" s="33">
        <v>3.4936211190342705</v>
      </c>
      <c r="E131" s="33">
        <v>3.1750782129224882</v>
      </c>
      <c r="F131" s="33">
        <v>2.3347103990620504</v>
      </c>
      <c r="G131" s="33">
        <v>2.2610307728991055</v>
      </c>
      <c r="H131" s="33">
        <v>1.9513263057109751</v>
      </c>
      <c r="I131" s="33">
        <v>4.3316109674132566</v>
      </c>
      <c r="J131" s="33">
        <v>3.9127266092438999</v>
      </c>
      <c r="K131" s="34">
        <v>1.921975088447136</v>
      </c>
    </row>
    <row r="132" spans="2:11" x14ac:dyDescent="0.35">
      <c r="B132" s="36" t="s">
        <v>119</v>
      </c>
      <c r="C132" s="1" t="s">
        <v>2</v>
      </c>
      <c r="D132" s="25">
        <v>2.1226477537159556</v>
      </c>
      <c r="E132" s="25">
        <v>1.7306927566086554</v>
      </c>
      <c r="F132" s="25">
        <v>0.980709413407307</v>
      </c>
      <c r="G132" s="25">
        <v>0.86178206669381507</v>
      </c>
      <c r="H132" s="25">
        <v>0.60837377587095032</v>
      </c>
      <c r="I132" s="25">
        <v>2.8916227756661903</v>
      </c>
      <c r="J132" s="25">
        <v>2.4662551599393665</v>
      </c>
      <c r="K132" s="26">
        <v>0.58231663058595418</v>
      </c>
    </row>
    <row r="133" spans="2:11" x14ac:dyDescent="0.35">
      <c r="B133" s="27"/>
      <c r="C133" s="2" t="s">
        <v>69</v>
      </c>
      <c r="D133" s="28">
        <v>3.5050879076521468</v>
      </c>
      <c r="E133" s="28">
        <v>3.1867663512949456</v>
      </c>
      <c r="F133" s="28">
        <v>2.3461433312141069</v>
      </c>
      <c r="G133" s="28">
        <v>2.2732686627067937</v>
      </c>
      <c r="H133" s="28">
        <v>1.9633252737539018</v>
      </c>
      <c r="I133" s="28">
        <v>4.3433355822781881</v>
      </c>
      <c r="J133" s="28">
        <v>3.9242870227578566</v>
      </c>
      <c r="K133" s="29">
        <v>1.9340059497937738</v>
      </c>
    </row>
    <row r="134" spans="2:11" x14ac:dyDescent="0.35">
      <c r="B134" s="27" t="s">
        <v>115</v>
      </c>
      <c r="C134" s="2" t="s">
        <v>71</v>
      </c>
      <c r="D134" s="28">
        <v>3.342804180449829</v>
      </c>
      <c r="E134" s="28">
        <v>3.0244826240926272</v>
      </c>
      <c r="F134" s="28">
        <v>2.183859604011789</v>
      </c>
      <c r="G134" s="28">
        <v>2.1109849355044754</v>
      </c>
      <c r="H134" s="28">
        <v>1.8010415465515839</v>
      </c>
      <c r="I134" s="28">
        <v>4.1810518550758706</v>
      </c>
      <c r="J134" s="28">
        <v>3.7620032955555387</v>
      </c>
      <c r="K134" s="29">
        <v>1.7717222225914557</v>
      </c>
    </row>
    <row r="135" spans="2:11" x14ac:dyDescent="0.35">
      <c r="B135" s="30">
        <v>0</v>
      </c>
      <c r="C135" s="2" t="s">
        <v>73</v>
      </c>
      <c r="D135" s="28">
        <v>3.0993785896463515</v>
      </c>
      <c r="E135" s="28">
        <v>2.7810570332891498</v>
      </c>
      <c r="F135" s="28">
        <v>1.9404340132083115</v>
      </c>
      <c r="G135" s="28">
        <v>1.8675593447009982</v>
      </c>
      <c r="H135" s="28">
        <v>1.5576159557481064</v>
      </c>
      <c r="I135" s="28">
        <v>3.9376262642723932</v>
      </c>
      <c r="J135" s="28">
        <v>3.5185777047520612</v>
      </c>
      <c r="K135" s="29">
        <v>1.5282966317879785</v>
      </c>
    </row>
    <row r="136" spans="2:11" x14ac:dyDescent="0.35">
      <c r="B136" s="31"/>
      <c r="C136" s="2" t="s">
        <v>75</v>
      </c>
      <c r="D136" s="28">
        <v>2.8559529988428745</v>
      </c>
      <c r="E136" s="28">
        <v>2.5376314424856727</v>
      </c>
      <c r="F136" s="28">
        <v>1.6970084224048343</v>
      </c>
      <c r="G136" s="28">
        <v>1.6241337538975207</v>
      </c>
      <c r="H136" s="28">
        <v>1.3141903649446292</v>
      </c>
      <c r="I136" s="28">
        <v>3.6942006734689157</v>
      </c>
      <c r="J136" s="28">
        <v>3.2751521139485837</v>
      </c>
      <c r="K136" s="29">
        <v>1.284871040984501</v>
      </c>
    </row>
    <row r="137" spans="2:11" x14ac:dyDescent="0.35">
      <c r="B137" s="31"/>
      <c r="C137" s="2" t="s">
        <v>77</v>
      </c>
      <c r="D137" s="28">
        <v>3.2307926443513661</v>
      </c>
      <c r="E137" s="28">
        <v>2.8966002391743273</v>
      </c>
      <c r="F137" s="28">
        <v>2.0714978092659813</v>
      </c>
      <c r="G137" s="28">
        <v>1.9936597710872093</v>
      </c>
      <c r="H137" s="28">
        <v>1.6813888568479536</v>
      </c>
      <c r="I137" s="28">
        <v>4.0561934493774352</v>
      </c>
      <c r="J137" s="28">
        <v>3.6339326778736085</v>
      </c>
      <c r="K137" s="29">
        <v>1.649764977160751</v>
      </c>
    </row>
    <row r="138" spans="2:11" x14ac:dyDescent="0.35">
      <c r="B138" s="31"/>
      <c r="C138" s="2" t="s">
        <v>79</v>
      </c>
      <c r="D138" s="28">
        <v>3.0946732577194171</v>
      </c>
      <c r="E138" s="28">
        <v>2.7604808525423783</v>
      </c>
      <c r="F138" s="28">
        <v>1.9353784226340318</v>
      </c>
      <c r="G138" s="28">
        <v>1.8575403844552598</v>
      </c>
      <c r="H138" s="28">
        <v>1.5452694702160041</v>
      </c>
      <c r="I138" s="28">
        <v>3.9200740627454862</v>
      </c>
      <c r="J138" s="28">
        <v>3.4978132912416591</v>
      </c>
      <c r="K138" s="29">
        <v>1.5136455905288015</v>
      </c>
    </row>
    <row r="139" spans="2:11" x14ac:dyDescent="0.35">
      <c r="B139" s="31"/>
      <c r="C139" s="2" t="s">
        <v>81</v>
      </c>
      <c r="D139" s="28">
        <v>2.890494177771493</v>
      </c>
      <c r="E139" s="28">
        <v>2.5563017725944541</v>
      </c>
      <c r="F139" s="28">
        <v>1.7311993426861079</v>
      </c>
      <c r="G139" s="28">
        <v>1.6533613045073356</v>
      </c>
      <c r="H139" s="28">
        <v>1.3410903902680802</v>
      </c>
      <c r="I139" s="28">
        <v>3.715894982797562</v>
      </c>
      <c r="J139" s="28">
        <v>3.2936342112937353</v>
      </c>
      <c r="K139" s="29">
        <v>1.3094665105808776</v>
      </c>
    </row>
    <row r="140" spans="2:11" x14ac:dyDescent="0.35">
      <c r="B140" s="31"/>
      <c r="C140" s="2" t="s">
        <v>83</v>
      </c>
      <c r="D140" s="28">
        <v>2.6863150978235688</v>
      </c>
      <c r="E140" s="28">
        <v>2.35212269264653</v>
      </c>
      <c r="F140" s="28">
        <v>1.5270202627381835</v>
      </c>
      <c r="G140" s="28">
        <v>1.4491822245594117</v>
      </c>
      <c r="H140" s="28">
        <v>1.136911310320156</v>
      </c>
      <c r="I140" s="28">
        <v>3.5117159028496379</v>
      </c>
      <c r="J140" s="28">
        <v>3.0894551313458112</v>
      </c>
      <c r="K140" s="29">
        <v>1.1052874306329534</v>
      </c>
    </row>
    <row r="141" spans="2:11" ht="15" thickBot="1" x14ac:dyDescent="0.4">
      <c r="B141" s="32"/>
      <c r="C141" s="3" t="s">
        <v>84</v>
      </c>
      <c r="D141" s="33">
        <v>3.5050879076521468</v>
      </c>
      <c r="E141" s="33">
        <v>3.1867663512949456</v>
      </c>
      <c r="F141" s="33">
        <v>2.3461433312141069</v>
      </c>
      <c r="G141" s="33">
        <v>2.2732686627067937</v>
      </c>
      <c r="H141" s="33">
        <v>1.9633252737539018</v>
      </c>
      <c r="I141" s="33">
        <v>4.3433355822781881</v>
      </c>
      <c r="J141" s="33">
        <v>3.9242870227578566</v>
      </c>
      <c r="K141" s="34">
        <v>1.9340059497937738</v>
      </c>
    </row>
    <row r="142" spans="2:11" x14ac:dyDescent="0.35">
      <c r="B142" s="36" t="s">
        <v>119</v>
      </c>
      <c r="C142" s="1" t="s">
        <v>2</v>
      </c>
      <c r="D142" s="25">
        <v>2.1177683797900078</v>
      </c>
      <c r="E142" s="25">
        <v>1.7258133826827076</v>
      </c>
      <c r="F142" s="25">
        <v>0.97583003948135916</v>
      </c>
      <c r="G142" s="25">
        <v>0.85690269276786735</v>
      </c>
      <c r="H142" s="25">
        <v>0.60349440194500248</v>
      </c>
      <c r="I142" s="25">
        <v>2.8867434017402425</v>
      </c>
      <c r="J142" s="25">
        <v>2.4613757860134187</v>
      </c>
      <c r="K142" s="26">
        <v>0.57743725666000645</v>
      </c>
    </row>
    <row r="143" spans="2:11" x14ac:dyDescent="0.35">
      <c r="B143" s="27"/>
      <c r="C143" s="2" t="s">
        <v>69</v>
      </c>
      <c r="D143" s="28">
        <v>3.5002085337261994</v>
      </c>
      <c r="E143" s="28">
        <v>3.1818869773689977</v>
      </c>
      <c r="F143" s="28">
        <v>2.3412639572881591</v>
      </c>
      <c r="G143" s="28">
        <v>2.2683892887808459</v>
      </c>
      <c r="H143" s="28">
        <v>1.9584458998279544</v>
      </c>
      <c r="I143" s="28">
        <v>4.3384562083522411</v>
      </c>
      <c r="J143" s="28">
        <v>3.9194076488319087</v>
      </c>
      <c r="K143" s="29">
        <v>1.9291265758678264</v>
      </c>
    </row>
    <row r="144" spans="2:11" x14ac:dyDescent="0.35">
      <c r="B144" s="27" t="s">
        <v>116</v>
      </c>
      <c r="C144" s="2" t="s">
        <v>71</v>
      </c>
      <c r="D144" s="28">
        <v>3.3379248065238811</v>
      </c>
      <c r="E144" s="28">
        <v>3.0196032501666794</v>
      </c>
      <c r="F144" s="28">
        <v>2.1789802300858412</v>
      </c>
      <c r="G144" s="28">
        <v>2.1061055615785276</v>
      </c>
      <c r="H144" s="28">
        <v>1.796162172625636</v>
      </c>
      <c r="I144" s="28">
        <v>4.1761724811499228</v>
      </c>
      <c r="J144" s="28">
        <v>3.7571239216295909</v>
      </c>
      <c r="K144" s="29">
        <v>1.7668428486655081</v>
      </c>
    </row>
    <row r="145" spans="2:11" x14ac:dyDescent="0.35">
      <c r="B145" s="30">
        <v>0</v>
      </c>
      <c r="C145" s="2" t="s">
        <v>73</v>
      </c>
      <c r="D145" s="28">
        <v>3.0944992157204037</v>
      </c>
      <c r="E145" s="28">
        <v>2.7761776593632024</v>
      </c>
      <c r="F145" s="28">
        <v>1.9355546392823637</v>
      </c>
      <c r="G145" s="28">
        <v>1.8626799707750503</v>
      </c>
      <c r="H145" s="28">
        <v>1.5527365818221586</v>
      </c>
      <c r="I145" s="28">
        <v>3.9327468903464453</v>
      </c>
      <c r="J145" s="28">
        <v>3.5136983308261134</v>
      </c>
      <c r="K145" s="29">
        <v>1.5234172578620306</v>
      </c>
    </row>
    <row r="146" spans="2:11" x14ac:dyDescent="0.35">
      <c r="B146" s="31"/>
      <c r="C146" s="2" t="s">
        <v>75</v>
      </c>
      <c r="D146" s="28">
        <v>2.8510736249169266</v>
      </c>
      <c r="E146" s="28">
        <v>2.5327520685597249</v>
      </c>
      <c r="F146" s="28">
        <v>1.6921290484788865</v>
      </c>
      <c r="G146" s="28">
        <v>1.6192543799715731</v>
      </c>
      <c r="H146" s="28">
        <v>1.3093109910186815</v>
      </c>
      <c r="I146" s="28">
        <v>3.6893212995429678</v>
      </c>
      <c r="J146" s="28">
        <v>3.2702727400226359</v>
      </c>
      <c r="K146" s="29">
        <v>1.2799916670585536</v>
      </c>
    </row>
    <row r="147" spans="2:11" x14ac:dyDescent="0.35">
      <c r="B147" s="31"/>
      <c r="C147" s="2" t="s">
        <v>77</v>
      </c>
      <c r="D147" s="28">
        <v>3.2259132704254183</v>
      </c>
      <c r="E147" s="28">
        <v>2.8917208652483799</v>
      </c>
      <c r="F147" s="28">
        <v>2.0666184353400334</v>
      </c>
      <c r="G147" s="28">
        <v>1.9887803971612614</v>
      </c>
      <c r="H147" s="28">
        <v>1.676509482922006</v>
      </c>
      <c r="I147" s="28">
        <v>4.0513140754514874</v>
      </c>
      <c r="J147" s="28">
        <v>3.6290533039476607</v>
      </c>
      <c r="K147" s="29">
        <v>1.6448856032348034</v>
      </c>
    </row>
    <row r="148" spans="2:11" x14ac:dyDescent="0.35">
      <c r="B148" s="31"/>
      <c r="C148" s="2" t="s">
        <v>79</v>
      </c>
      <c r="D148" s="28">
        <v>3.0897938837934693</v>
      </c>
      <c r="E148" s="28">
        <v>2.7556014786164305</v>
      </c>
      <c r="F148" s="28">
        <v>1.930499048708084</v>
      </c>
      <c r="G148" s="28">
        <v>1.852661010529312</v>
      </c>
      <c r="H148" s="28">
        <v>1.5403900962900565</v>
      </c>
      <c r="I148" s="28">
        <v>3.9151946888195384</v>
      </c>
      <c r="J148" s="28">
        <v>3.4929339173157117</v>
      </c>
      <c r="K148" s="29">
        <v>1.5087662166028539</v>
      </c>
    </row>
    <row r="149" spans="2:11" x14ac:dyDescent="0.35">
      <c r="B149" s="31"/>
      <c r="C149" s="2" t="s">
        <v>81</v>
      </c>
      <c r="D149" s="28">
        <v>2.8856148038455451</v>
      </c>
      <c r="E149" s="28">
        <v>2.5514223986685063</v>
      </c>
      <c r="F149" s="28">
        <v>1.72631996876016</v>
      </c>
      <c r="G149" s="28">
        <v>1.6484819305813878</v>
      </c>
      <c r="H149" s="28">
        <v>1.3362110163421324</v>
      </c>
      <c r="I149" s="28">
        <v>3.7110156088716142</v>
      </c>
      <c r="J149" s="28">
        <v>3.2887548373677875</v>
      </c>
      <c r="K149" s="29">
        <v>1.3045871366549298</v>
      </c>
    </row>
    <row r="150" spans="2:11" x14ac:dyDescent="0.35">
      <c r="B150" s="31"/>
      <c r="C150" s="2" t="s">
        <v>83</v>
      </c>
      <c r="D150" s="28">
        <v>2.681435723897621</v>
      </c>
      <c r="E150" s="28">
        <v>2.3472433187205826</v>
      </c>
      <c r="F150" s="28">
        <v>1.5221408888122359</v>
      </c>
      <c r="G150" s="28">
        <v>1.4443028506334639</v>
      </c>
      <c r="H150" s="28">
        <v>1.1320319363942084</v>
      </c>
      <c r="I150" s="28">
        <v>3.50683652892369</v>
      </c>
      <c r="J150" s="28">
        <v>3.0845757574198633</v>
      </c>
      <c r="K150" s="29">
        <v>1.1004080567070058</v>
      </c>
    </row>
    <row r="151" spans="2:11" ht="15" thickBot="1" x14ac:dyDescent="0.4">
      <c r="B151" s="32"/>
      <c r="C151" s="3" t="s">
        <v>84</v>
      </c>
      <c r="D151" s="33">
        <v>3.5002085337261994</v>
      </c>
      <c r="E151" s="33">
        <v>3.1818869773689977</v>
      </c>
      <c r="F151" s="33">
        <v>2.3412639572881591</v>
      </c>
      <c r="G151" s="33">
        <v>2.2683892887808459</v>
      </c>
      <c r="H151" s="33">
        <v>1.9584458998279544</v>
      </c>
      <c r="I151" s="33">
        <v>4.3384562083522411</v>
      </c>
      <c r="J151" s="33">
        <v>3.9194076488319087</v>
      </c>
      <c r="K151" s="34">
        <v>1.9291265758678264</v>
      </c>
    </row>
    <row r="152" spans="2:11" x14ac:dyDescent="0.35">
      <c r="B152" s="36" t="s">
        <v>119</v>
      </c>
      <c r="C152" s="1" t="s">
        <v>2</v>
      </c>
      <c r="D152" s="25">
        <v>2.110449318901086</v>
      </c>
      <c r="E152" s="25">
        <v>1.718494321793786</v>
      </c>
      <c r="F152" s="25">
        <v>0.96851097859243762</v>
      </c>
      <c r="G152" s="25">
        <v>0.8495836318789457</v>
      </c>
      <c r="H152" s="25">
        <v>0.59617534105608094</v>
      </c>
      <c r="I152" s="25">
        <v>2.8794243408513212</v>
      </c>
      <c r="J152" s="25">
        <v>2.4540567251244974</v>
      </c>
      <c r="K152" s="26">
        <v>0.5701181957710848</v>
      </c>
    </row>
    <row r="153" spans="2:11" x14ac:dyDescent="0.35">
      <c r="B153" s="27"/>
      <c r="C153" s="2" t="s">
        <v>69</v>
      </c>
      <c r="D153" s="28">
        <v>3.4928894728372777</v>
      </c>
      <c r="E153" s="28">
        <v>3.1745679164800764</v>
      </c>
      <c r="F153" s="28">
        <v>2.3339448963992377</v>
      </c>
      <c r="G153" s="28">
        <v>2.2610702278919246</v>
      </c>
      <c r="H153" s="28">
        <v>1.9511268389390326</v>
      </c>
      <c r="I153" s="28">
        <v>4.3311371474633189</v>
      </c>
      <c r="J153" s="28">
        <v>3.9120885879429874</v>
      </c>
      <c r="K153" s="29">
        <v>1.9218075149789047</v>
      </c>
    </row>
    <row r="154" spans="2:11" x14ac:dyDescent="0.35">
      <c r="B154" s="27" t="s">
        <v>117</v>
      </c>
      <c r="C154" s="2" t="s">
        <v>71</v>
      </c>
      <c r="D154" s="28">
        <v>3.3306057456349598</v>
      </c>
      <c r="E154" s="28">
        <v>3.0122841892777581</v>
      </c>
      <c r="F154" s="28">
        <v>2.1716611691969199</v>
      </c>
      <c r="G154" s="28">
        <v>2.0987865006896063</v>
      </c>
      <c r="H154" s="28">
        <v>1.7888431117367143</v>
      </c>
      <c r="I154" s="28">
        <v>4.1688534202610015</v>
      </c>
      <c r="J154" s="28">
        <v>3.7498048607406695</v>
      </c>
      <c r="K154" s="29">
        <v>1.7595237877765864</v>
      </c>
    </row>
    <row r="155" spans="2:11" x14ac:dyDescent="0.35">
      <c r="B155" s="30">
        <v>0</v>
      </c>
      <c r="C155" s="2" t="s">
        <v>73</v>
      </c>
      <c r="D155" s="28">
        <v>3.0871801548314823</v>
      </c>
      <c r="E155" s="28">
        <v>2.7688585984742806</v>
      </c>
      <c r="F155" s="28">
        <v>1.9282355783934424</v>
      </c>
      <c r="G155" s="28">
        <v>1.855360909886129</v>
      </c>
      <c r="H155" s="28">
        <v>1.545417520933237</v>
      </c>
      <c r="I155" s="28">
        <v>3.925427829457524</v>
      </c>
      <c r="J155" s="28">
        <v>3.5063792699371921</v>
      </c>
      <c r="K155" s="29">
        <v>1.5160981969731091</v>
      </c>
    </row>
    <row r="156" spans="2:11" x14ac:dyDescent="0.35">
      <c r="B156" s="31"/>
      <c r="C156" s="2" t="s">
        <v>75</v>
      </c>
      <c r="D156" s="28">
        <v>2.8437545640280053</v>
      </c>
      <c r="E156" s="28">
        <v>2.5254330076708036</v>
      </c>
      <c r="F156" s="28">
        <v>1.6848099875899651</v>
      </c>
      <c r="G156" s="28">
        <v>1.6119353190826515</v>
      </c>
      <c r="H156" s="28">
        <v>1.30199193012976</v>
      </c>
      <c r="I156" s="28">
        <v>3.6820022386540465</v>
      </c>
      <c r="J156" s="28">
        <v>3.2629536791337146</v>
      </c>
      <c r="K156" s="29">
        <v>1.2726726061696318</v>
      </c>
    </row>
    <row r="157" spans="2:11" x14ac:dyDescent="0.35">
      <c r="B157" s="31"/>
      <c r="C157" s="2" t="s">
        <v>77</v>
      </c>
      <c r="D157" s="28">
        <v>3.218594209536497</v>
      </c>
      <c r="E157" s="28">
        <v>2.8844018043594581</v>
      </c>
      <c r="F157" s="28">
        <v>2.0592993744511121</v>
      </c>
      <c r="G157" s="28">
        <v>1.9814613362723399</v>
      </c>
      <c r="H157" s="28">
        <v>1.6691904220330842</v>
      </c>
      <c r="I157" s="28">
        <v>4.043995014562566</v>
      </c>
      <c r="J157" s="28">
        <v>3.6217342430587394</v>
      </c>
      <c r="K157" s="29">
        <v>1.6375665423458816</v>
      </c>
    </row>
    <row r="158" spans="2:11" x14ac:dyDescent="0.35">
      <c r="B158" s="31"/>
      <c r="C158" s="2" t="s">
        <v>79</v>
      </c>
      <c r="D158" s="28">
        <v>3.082474822904548</v>
      </c>
      <c r="E158" s="28">
        <v>2.7482824177275091</v>
      </c>
      <c r="F158" s="28">
        <v>1.9231799878191624</v>
      </c>
      <c r="G158" s="28">
        <v>1.8453419496403904</v>
      </c>
      <c r="H158" s="28">
        <v>1.5330710354011348</v>
      </c>
      <c r="I158" s="28">
        <v>3.907875627930617</v>
      </c>
      <c r="J158" s="28">
        <v>3.4856148564267899</v>
      </c>
      <c r="K158" s="29">
        <v>1.5014471557139322</v>
      </c>
    </row>
    <row r="159" spans="2:11" x14ac:dyDescent="0.35">
      <c r="B159" s="31"/>
      <c r="C159" s="2" t="s">
        <v>81</v>
      </c>
      <c r="D159" s="28">
        <v>2.8782957429566238</v>
      </c>
      <c r="E159" s="28">
        <v>2.544103337779585</v>
      </c>
      <c r="F159" s="28">
        <v>1.7190009078712383</v>
      </c>
      <c r="G159" s="28">
        <v>1.6411628696924663</v>
      </c>
      <c r="H159" s="28">
        <v>1.3288919554532108</v>
      </c>
      <c r="I159" s="28">
        <v>3.7036965479826929</v>
      </c>
      <c r="J159" s="28">
        <v>3.2814357764788662</v>
      </c>
      <c r="K159" s="29">
        <v>1.2972680757660082</v>
      </c>
    </row>
    <row r="160" spans="2:11" x14ac:dyDescent="0.35">
      <c r="B160" s="31"/>
      <c r="C160" s="2" t="s">
        <v>83</v>
      </c>
      <c r="D160" s="28">
        <v>2.6741166630086997</v>
      </c>
      <c r="E160" s="28">
        <v>2.3399242578316604</v>
      </c>
      <c r="F160" s="28">
        <v>1.5148218279233143</v>
      </c>
      <c r="G160" s="28">
        <v>1.4369837897445421</v>
      </c>
      <c r="H160" s="28">
        <v>1.1247128755052866</v>
      </c>
      <c r="I160" s="28">
        <v>3.4995174680347687</v>
      </c>
      <c r="J160" s="28">
        <v>3.077256696530942</v>
      </c>
      <c r="K160" s="29">
        <v>1.0930889958180841</v>
      </c>
    </row>
    <row r="161" spans="2:11" ht="15" thickBot="1" x14ac:dyDescent="0.4">
      <c r="B161" s="32"/>
      <c r="C161" s="3" t="s">
        <v>84</v>
      </c>
      <c r="D161" s="33">
        <v>3.4928894728372777</v>
      </c>
      <c r="E161" s="33">
        <v>3.1745679164800764</v>
      </c>
      <c r="F161" s="33">
        <v>2.3339448963992377</v>
      </c>
      <c r="G161" s="33">
        <v>2.2610702278919246</v>
      </c>
      <c r="H161" s="33">
        <v>1.9511268389390326</v>
      </c>
      <c r="I161" s="33">
        <v>4.3311371474633189</v>
      </c>
      <c r="J161" s="33">
        <v>3.9120885879429874</v>
      </c>
      <c r="K161" s="34">
        <v>1.9218075149789047</v>
      </c>
    </row>
    <row r="162" spans="2:11" x14ac:dyDescent="0.35">
      <c r="B162" s="36" t="s">
        <v>119</v>
      </c>
      <c r="C162" s="1" t="s">
        <v>2</v>
      </c>
      <c r="D162" s="25">
        <v>2.1031302580121642</v>
      </c>
      <c r="E162" s="25">
        <v>1.7111752609048643</v>
      </c>
      <c r="F162" s="25">
        <v>0.96119191770351609</v>
      </c>
      <c r="G162" s="25">
        <v>0.84226457099002416</v>
      </c>
      <c r="H162" s="25">
        <v>0.58885628016715941</v>
      </c>
      <c r="I162" s="25">
        <v>2.8721052799623989</v>
      </c>
      <c r="J162" s="25">
        <v>2.4467376642355756</v>
      </c>
      <c r="K162" s="26">
        <v>0.56279913488216327</v>
      </c>
    </row>
    <row r="163" spans="2:11" x14ac:dyDescent="0.35">
      <c r="B163" s="27"/>
      <c r="C163" s="2" t="s">
        <v>69</v>
      </c>
      <c r="D163" s="28">
        <v>3.4855704119483559</v>
      </c>
      <c r="E163" s="28">
        <v>3.1672488555911542</v>
      </c>
      <c r="F163" s="28">
        <v>2.326625835510316</v>
      </c>
      <c r="G163" s="28">
        <v>2.2537511670030024</v>
      </c>
      <c r="H163" s="28">
        <v>1.9438077780501111</v>
      </c>
      <c r="I163" s="28">
        <v>4.3238180865743976</v>
      </c>
      <c r="J163" s="28">
        <v>3.9047695270540657</v>
      </c>
      <c r="K163" s="29">
        <v>1.9144884540899831</v>
      </c>
    </row>
    <row r="164" spans="2:11" x14ac:dyDescent="0.35">
      <c r="B164" s="27" t="s">
        <v>118</v>
      </c>
      <c r="C164" s="2" t="s">
        <v>71</v>
      </c>
      <c r="D164" s="28">
        <v>3.3232866847460381</v>
      </c>
      <c r="E164" s="28">
        <v>3.0049651283888363</v>
      </c>
      <c r="F164" s="28">
        <v>2.1643421083079981</v>
      </c>
      <c r="G164" s="28">
        <v>2.0914674398006845</v>
      </c>
      <c r="H164" s="28">
        <v>1.7815240508477928</v>
      </c>
      <c r="I164" s="28">
        <v>4.1615343593720793</v>
      </c>
      <c r="J164" s="28">
        <v>3.7424857998517478</v>
      </c>
      <c r="K164" s="29">
        <v>1.7522047268876648</v>
      </c>
    </row>
    <row r="165" spans="2:11" x14ac:dyDescent="0.35">
      <c r="B165" s="30">
        <v>0</v>
      </c>
      <c r="C165" s="2" t="s">
        <v>73</v>
      </c>
      <c r="D165" s="28">
        <v>3.0798610939425606</v>
      </c>
      <c r="E165" s="28">
        <v>2.7615395375853589</v>
      </c>
      <c r="F165" s="28">
        <v>1.9209165175045209</v>
      </c>
      <c r="G165" s="28">
        <v>1.8480418489972072</v>
      </c>
      <c r="H165" s="28">
        <v>1.5380984600443157</v>
      </c>
      <c r="I165" s="28">
        <v>3.9181087685686018</v>
      </c>
      <c r="J165" s="28">
        <v>3.4990602090482703</v>
      </c>
      <c r="K165" s="29">
        <v>1.5087791360841876</v>
      </c>
    </row>
    <row r="166" spans="2:11" x14ac:dyDescent="0.35">
      <c r="B166" s="31"/>
      <c r="C166" s="2" t="s">
        <v>75</v>
      </c>
      <c r="D166" s="28">
        <v>2.8364355031390835</v>
      </c>
      <c r="E166" s="28">
        <v>2.5181139467818818</v>
      </c>
      <c r="F166" s="28">
        <v>1.6774909267010434</v>
      </c>
      <c r="G166" s="28">
        <v>1.60461625819373</v>
      </c>
      <c r="H166" s="28">
        <v>1.2946728692408382</v>
      </c>
      <c r="I166" s="28">
        <v>3.6746831777651252</v>
      </c>
      <c r="J166" s="28">
        <v>3.2556346182447928</v>
      </c>
      <c r="K166" s="29">
        <v>1.2653535452807103</v>
      </c>
    </row>
    <row r="167" spans="2:11" x14ac:dyDescent="0.35">
      <c r="B167" s="31"/>
      <c r="C167" s="2" t="s">
        <v>77</v>
      </c>
      <c r="D167" s="28">
        <v>3.2112751486475757</v>
      </c>
      <c r="E167" s="28">
        <v>2.8770827434705368</v>
      </c>
      <c r="F167" s="28">
        <v>2.0519803135621904</v>
      </c>
      <c r="G167" s="28">
        <v>1.9741422753834181</v>
      </c>
      <c r="H167" s="28">
        <v>1.6618713611441627</v>
      </c>
      <c r="I167" s="28">
        <v>4.0366759536736447</v>
      </c>
      <c r="J167" s="28">
        <v>3.6144151821698181</v>
      </c>
      <c r="K167" s="29">
        <v>1.6302474814569601</v>
      </c>
    </row>
    <row r="168" spans="2:11" x14ac:dyDescent="0.35">
      <c r="B168" s="31"/>
      <c r="C168" s="2" t="s">
        <v>79</v>
      </c>
      <c r="D168" s="28">
        <v>3.0751557620156262</v>
      </c>
      <c r="E168" s="28">
        <v>2.7409633568385874</v>
      </c>
      <c r="F168" s="28">
        <v>1.9158609269302409</v>
      </c>
      <c r="G168" s="28">
        <v>1.8380228887514687</v>
      </c>
      <c r="H168" s="28">
        <v>1.5257519745122132</v>
      </c>
      <c r="I168" s="28">
        <v>3.9005565670416948</v>
      </c>
      <c r="J168" s="28">
        <v>3.4782957955378682</v>
      </c>
      <c r="K168" s="29">
        <v>1.4941280948250106</v>
      </c>
    </row>
    <row r="169" spans="2:11" x14ac:dyDescent="0.35">
      <c r="B169" s="31"/>
      <c r="C169" s="2" t="s">
        <v>81</v>
      </c>
      <c r="D169" s="28">
        <v>2.8709766820677021</v>
      </c>
      <c r="E169" s="28">
        <v>2.5367842768906632</v>
      </c>
      <c r="F169" s="28">
        <v>1.7116818469823167</v>
      </c>
      <c r="G169" s="28">
        <v>1.6338438088035447</v>
      </c>
      <c r="H169" s="28">
        <v>1.3215728945642891</v>
      </c>
      <c r="I169" s="28">
        <v>3.6963774870937711</v>
      </c>
      <c r="J169" s="28">
        <v>3.274116715589944</v>
      </c>
      <c r="K169" s="29">
        <v>1.2899490148770865</v>
      </c>
    </row>
    <row r="170" spans="2:11" x14ac:dyDescent="0.35">
      <c r="B170" s="31"/>
      <c r="C170" s="2" t="s">
        <v>83</v>
      </c>
      <c r="D170" s="28">
        <v>2.6667976021197779</v>
      </c>
      <c r="E170" s="28">
        <v>2.332605196942739</v>
      </c>
      <c r="F170" s="28">
        <v>1.5075027670343928</v>
      </c>
      <c r="G170" s="28">
        <v>1.4296647288556206</v>
      </c>
      <c r="H170" s="28">
        <v>1.1173938146163651</v>
      </c>
      <c r="I170" s="28">
        <v>3.492198407145847</v>
      </c>
      <c r="J170" s="28">
        <v>3.0699376356420203</v>
      </c>
      <c r="K170" s="29">
        <v>1.0857699349291625</v>
      </c>
    </row>
    <row r="171" spans="2:11" ht="15" thickBot="1" x14ac:dyDescent="0.4">
      <c r="B171" s="32"/>
      <c r="C171" s="3" t="s">
        <v>84</v>
      </c>
      <c r="D171" s="33">
        <v>3.4855704119483559</v>
      </c>
      <c r="E171" s="33">
        <v>3.1672488555911542</v>
      </c>
      <c r="F171" s="33">
        <v>2.326625835510316</v>
      </c>
      <c r="G171" s="33">
        <v>2.2537511670030024</v>
      </c>
      <c r="H171" s="33">
        <v>1.9438077780501111</v>
      </c>
      <c r="I171" s="33">
        <v>4.3238180865743976</v>
      </c>
      <c r="J171" s="33">
        <v>3.9047695270540657</v>
      </c>
      <c r="K171" s="34">
        <v>1.9144884540899831</v>
      </c>
    </row>
    <row r="173" spans="2:11" ht="15" thickBot="1" x14ac:dyDescent="0.4"/>
    <row r="174" spans="2:11" ht="26.5" thickBot="1" x14ac:dyDescent="0.65">
      <c r="B174" s="4" t="s">
        <v>85</v>
      </c>
      <c r="C174" s="5"/>
      <c r="D174" s="6">
        <v>3</v>
      </c>
      <c r="E174" s="7" t="s">
        <v>120</v>
      </c>
      <c r="F174" s="8"/>
      <c r="G174" s="8"/>
      <c r="H174" s="8"/>
      <c r="I174" s="9"/>
      <c r="J174" s="5" t="s">
        <v>87</v>
      </c>
      <c r="K174" s="10" t="s">
        <v>8</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2.2851002824378299</v>
      </c>
      <c r="E178" s="25">
        <v>1.9019270537016921</v>
      </c>
      <c r="F178" s="25">
        <v>1.1287250434474563</v>
      </c>
      <c r="G178" s="25">
        <v>1.0209730145295186</v>
      </c>
      <c r="H178" s="25">
        <v>0.72665908058198825</v>
      </c>
      <c r="I178" s="25">
        <v>3.0664785643266841</v>
      </c>
      <c r="J178" s="25">
        <v>2.6414565119190754</v>
      </c>
      <c r="K178" s="26">
        <v>0.69046694710100076</v>
      </c>
    </row>
    <row r="179" spans="2:11" x14ac:dyDescent="0.35">
      <c r="B179" s="49"/>
      <c r="C179" s="2" t="s">
        <v>69</v>
      </c>
      <c r="D179" s="28">
        <v>4.089810557819427</v>
      </c>
      <c r="E179" s="28">
        <v>3.7891729922152511</v>
      </c>
      <c r="F179" s="28">
        <v>2.9348061743435965</v>
      </c>
      <c r="G179" s="28">
        <v>2.8732434260563915</v>
      </c>
      <c r="H179" s="28">
        <v>2.5482316110828784</v>
      </c>
      <c r="I179" s="28">
        <v>4.945041635875489</v>
      </c>
      <c r="J179" s="28">
        <v>4.527373485295775</v>
      </c>
      <c r="K179" s="29">
        <v>2.519610028175586</v>
      </c>
    </row>
    <row r="180" spans="2:11" x14ac:dyDescent="0.35">
      <c r="B180" s="49"/>
      <c r="C180" s="2" t="s">
        <v>71</v>
      </c>
      <c r="D180" s="28">
        <v>3.9275268306171092</v>
      </c>
      <c r="E180" s="28">
        <v>3.6268892650129327</v>
      </c>
      <c r="F180" s="28">
        <v>2.7725224471412782</v>
      </c>
      <c r="G180" s="28">
        <v>2.7109596988540736</v>
      </c>
      <c r="H180" s="28">
        <v>2.3859478838805601</v>
      </c>
      <c r="I180" s="28">
        <v>4.7827579086731706</v>
      </c>
      <c r="J180" s="28">
        <v>4.3650897580934567</v>
      </c>
      <c r="K180" s="29">
        <v>2.3573263009732677</v>
      </c>
    </row>
    <row r="181" spans="2:11" x14ac:dyDescent="0.35">
      <c r="B181" s="40">
        <v>0</v>
      </c>
      <c r="C181" s="2" t="s">
        <v>73</v>
      </c>
      <c r="D181" s="28">
        <v>3.6841012398136321</v>
      </c>
      <c r="E181" s="28">
        <v>3.3834636742094557</v>
      </c>
      <c r="F181" s="28">
        <v>2.5290968563378011</v>
      </c>
      <c r="G181" s="28">
        <v>2.4675341080505961</v>
      </c>
      <c r="H181" s="28">
        <v>2.1425222930770826</v>
      </c>
      <c r="I181" s="28">
        <v>4.539332317869694</v>
      </c>
      <c r="J181" s="28">
        <v>4.1216641672899792</v>
      </c>
      <c r="K181" s="29">
        <v>2.1139007101697906</v>
      </c>
    </row>
    <row r="182" spans="2:11" x14ac:dyDescent="0.35">
      <c r="B182" s="41"/>
      <c r="C182" s="2" t="s">
        <v>75</v>
      </c>
      <c r="D182" s="28">
        <v>3.4406756490101547</v>
      </c>
      <c r="E182" s="28">
        <v>3.1400380834059782</v>
      </c>
      <c r="F182" s="28">
        <v>2.2856712655343236</v>
      </c>
      <c r="G182" s="28">
        <v>2.2241085172471187</v>
      </c>
      <c r="H182" s="28">
        <v>1.8990967022736054</v>
      </c>
      <c r="I182" s="28">
        <v>4.2959067270662157</v>
      </c>
      <c r="J182" s="28">
        <v>3.8782385764865022</v>
      </c>
      <c r="K182" s="29">
        <v>1.8704751193663132</v>
      </c>
    </row>
    <row r="183" spans="2:11" x14ac:dyDescent="0.35">
      <c r="B183" s="41"/>
      <c r="C183" s="2" t="s">
        <v>77</v>
      </c>
      <c r="D183" s="28">
        <v>3.7474676858638123</v>
      </c>
      <c r="E183" s="28">
        <v>3.4345367239218305</v>
      </c>
      <c r="F183" s="28">
        <v>2.5905109949460816</v>
      </c>
      <c r="G183" s="28">
        <v>2.5213476313149874</v>
      </c>
      <c r="H183" s="28">
        <v>2.1963758027895852</v>
      </c>
      <c r="I183" s="28">
        <v>4.5918899428221227</v>
      </c>
      <c r="J183" s="28">
        <v>4.1728231517908609</v>
      </c>
      <c r="K183" s="29">
        <v>2.1677354272918046</v>
      </c>
    </row>
    <row r="184" spans="2:11" x14ac:dyDescent="0.35">
      <c r="B184" s="41"/>
      <c r="C184" s="2" t="s">
        <v>79</v>
      </c>
      <c r="D184" s="28">
        <v>3.6113482992318633</v>
      </c>
      <c r="E184" s="28">
        <v>3.2984173372898815</v>
      </c>
      <c r="F184" s="28">
        <v>2.4543916083141326</v>
      </c>
      <c r="G184" s="28">
        <v>2.385228244683038</v>
      </c>
      <c r="H184" s="28">
        <v>2.0602564161576358</v>
      </c>
      <c r="I184" s="28">
        <v>4.4557705561901733</v>
      </c>
      <c r="J184" s="28">
        <v>4.0367037651589124</v>
      </c>
      <c r="K184" s="29">
        <v>2.0316160406598556</v>
      </c>
    </row>
    <row r="185" spans="2:11" x14ac:dyDescent="0.35">
      <c r="B185" s="41"/>
      <c r="C185" s="2" t="s">
        <v>81</v>
      </c>
      <c r="D185" s="28">
        <v>3.4071692192839391</v>
      </c>
      <c r="E185" s="28">
        <v>3.0942382573419573</v>
      </c>
      <c r="F185" s="28">
        <v>2.2502125283662084</v>
      </c>
      <c r="G185" s="28">
        <v>2.1810491647351138</v>
      </c>
      <c r="H185" s="28">
        <v>1.8560773362097116</v>
      </c>
      <c r="I185" s="28">
        <v>4.2515914762422486</v>
      </c>
      <c r="J185" s="28">
        <v>3.8325246852109878</v>
      </c>
      <c r="K185" s="29">
        <v>1.8274369607119314</v>
      </c>
    </row>
    <row r="186" spans="2:11" x14ac:dyDescent="0.35">
      <c r="B186" s="41"/>
      <c r="C186" s="2" t="s">
        <v>83</v>
      </c>
      <c r="D186" s="28">
        <v>3.202990139336015</v>
      </c>
      <c r="E186" s="28">
        <v>2.8900591773940332</v>
      </c>
      <c r="F186" s="28">
        <v>2.0460334484182843</v>
      </c>
      <c r="G186" s="28">
        <v>1.9768700847871898</v>
      </c>
      <c r="H186" s="28">
        <v>1.6518982562617874</v>
      </c>
      <c r="I186" s="28">
        <v>4.0474123962943249</v>
      </c>
      <c r="J186" s="28">
        <v>3.628345605263064</v>
      </c>
      <c r="K186" s="29">
        <v>1.6232578807640075</v>
      </c>
    </row>
    <row r="187" spans="2:11" ht="15" thickBot="1" x14ac:dyDescent="0.4">
      <c r="B187" s="42"/>
      <c r="C187" s="3" t="s">
        <v>84</v>
      </c>
      <c r="D187" s="33">
        <v>4.089810557819427</v>
      </c>
      <c r="E187" s="33">
        <v>3.7891729922152511</v>
      </c>
      <c r="F187" s="33">
        <v>2.9348061743435965</v>
      </c>
      <c r="G187" s="33">
        <v>2.8732434260563915</v>
      </c>
      <c r="H187" s="33">
        <v>2.5482316110828784</v>
      </c>
      <c r="I187" s="33">
        <v>4.945041635875489</v>
      </c>
      <c r="J187" s="33">
        <v>4.527373485295775</v>
      </c>
      <c r="K187" s="34">
        <v>2.519610028175586</v>
      </c>
    </row>
    <row r="188" spans="2:11" x14ac:dyDescent="0.35">
      <c r="B188" s="36" t="s">
        <v>122</v>
      </c>
      <c r="C188" s="37" t="s">
        <v>2</v>
      </c>
      <c r="D188" s="25">
        <v>2.1762555161233355</v>
      </c>
      <c r="E188" s="25">
        <v>1.7935415725685637</v>
      </c>
      <c r="F188" s="25">
        <v>1.0286901138928355</v>
      </c>
      <c r="G188" s="25">
        <v>0.91462275616823774</v>
      </c>
      <c r="H188" s="25">
        <v>0.64108951854849605</v>
      </c>
      <c r="I188" s="25">
        <v>2.963663487637628</v>
      </c>
      <c r="J188" s="25">
        <v>2.5351346815348479</v>
      </c>
      <c r="K188" s="26">
        <v>0.61555672442232312</v>
      </c>
    </row>
    <row r="189" spans="2:11" x14ac:dyDescent="0.35">
      <c r="B189" s="38"/>
      <c r="C189" s="39" t="s">
        <v>69</v>
      </c>
      <c r="D189" s="28">
        <v>3.9852892359501477</v>
      </c>
      <c r="E189" s="28">
        <v>3.6963916517637658</v>
      </c>
      <c r="F189" s="28">
        <v>2.8344341263459465</v>
      </c>
      <c r="G189" s="28">
        <v>2.7765030934194752</v>
      </c>
      <c r="H189" s="28">
        <v>2.4466217412075615</v>
      </c>
      <c r="I189" s="28">
        <v>4.859292711849478</v>
      </c>
      <c r="J189" s="28">
        <v>4.4381245778352154</v>
      </c>
      <c r="K189" s="29">
        <v>2.4191265685118544</v>
      </c>
    </row>
    <row r="190" spans="2:11" x14ac:dyDescent="0.35">
      <c r="B190" s="49"/>
      <c r="C190" s="39" t="s">
        <v>71</v>
      </c>
      <c r="D190" s="28">
        <v>3.8230055087478299</v>
      </c>
      <c r="E190" s="28">
        <v>3.5341079245614475</v>
      </c>
      <c r="F190" s="28">
        <v>2.6721503991436282</v>
      </c>
      <c r="G190" s="28">
        <v>2.6142193662171573</v>
      </c>
      <c r="H190" s="28">
        <v>2.2843380140052436</v>
      </c>
      <c r="I190" s="28">
        <v>4.6970089846471597</v>
      </c>
      <c r="J190" s="28">
        <v>4.2758408506328971</v>
      </c>
      <c r="K190" s="29">
        <v>2.2568428413095365</v>
      </c>
    </row>
    <row r="191" spans="2:11" x14ac:dyDescent="0.35">
      <c r="B191" s="40">
        <v>0</v>
      </c>
      <c r="C191" s="39" t="s">
        <v>73</v>
      </c>
      <c r="D191" s="28">
        <v>3.5795799179443524</v>
      </c>
      <c r="E191" s="28">
        <v>3.2906823337579705</v>
      </c>
      <c r="F191" s="28">
        <v>2.4287248083401511</v>
      </c>
      <c r="G191" s="28">
        <v>2.3707937754136799</v>
      </c>
      <c r="H191" s="28">
        <v>2.0409124232017661</v>
      </c>
      <c r="I191" s="28">
        <v>4.4535833938436831</v>
      </c>
      <c r="J191" s="28">
        <v>4.0324152598294196</v>
      </c>
      <c r="K191" s="29">
        <v>2.013417250506059</v>
      </c>
    </row>
    <row r="192" spans="2:11" x14ac:dyDescent="0.35">
      <c r="B192" s="41"/>
      <c r="C192" s="39" t="s">
        <v>75</v>
      </c>
      <c r="D192" s="28">
        <v>3.3361543271408749</v>
      </c>
      <c r="E192" s="28">
        <v>3.047256742954493</v>
      </c>
      <c r="F192" s="28">
        <v>2.1852992175366737</v>
      </c>
      <c r="G192" s="28">
        <v>2.1273681846102024</v>
      </c>
      <c r="H192" s="28">
        <v>1.7974868323982889</v>
      </c>
      <c r="I192" s="28">
        <v>4.2101578030402047</v>
      </c>
      <c r="J192" s="28">
        <v>3.7889896690259421</v>
      </c>
      <c r="K192" s="29">
        <v>1.7699916597025815</v>
      </c>
    </row>
    <row r="193" spans="2:11" x14ac:dyDescent="0.35">
      <c r="B193" s="41"/>
      <c r="C193" s="39" t="s">
        <v>77</v>
      </c>
      <c r="D193" s="28">
        <v>3.6400842229763244</v>
      </c>
      <c r="E193" s="28">
        <v>3.3394997977541054</v>
      </c>
      <c r="F193" s="28">
        <v>2.4867851176765297</v>
      </c>
      <c r="G193" s="28">
        <v>2.4203062029017137</v>
      </c>
      <c r="H193" s="28">
        <v>2.097215808360771</v>
      </c>
      <c r="I193" s="28">
        <v>4.5029793071021036</v>
      </c>
      <c r="J193" s="28">
        <v>4.0813244565204281</v>
      </c>
      <c r="K193" s="29">
        <v>2.0698109890475598</v>
      </c>
    </row>
    <row r="194" spans="2:11" x14ac:dyDescent="0.35">
      <c r="B194" s="41"/>
      <c r="C194" s="39" t="s">
        <v>79</v>
      </c>
      <c r="D194" s="28">
        <v>3.5039648363443749</v>
      </c>
      <c r="E194" s="28">
        <v>3.2033804111221564</v>
      </c>
      <c r="F194" s="28">
        <v>2.3506657310445807</v>
      </c>
      <c r="G194" s="28">
        <v>2.2841868162697647</v>
      </c>
      <c r="H194" s="28">
        <v>1.9610964217288216</v>
      </c>
      <c r="I194" s="28">
        <v>4.3668599204701541</v>
      </c>
      <c r="J194" s="28">
        <v>3.9452050698884791</v>
      </c>
      <c r="K194" s="29">
        <v>1.9336916024156106</v>
      </c>
    </row>
    <row r="195" spans="2:11" x14ac:dyDescent="0.35">
      <c r="B195" s="41"/>
      <c r="C195" s="39" t="s">
        <v>81</v>
      </c>
      <c r="D195" s="28">
        <v>3.2997857563964508</v>
      </c>
      <c r="E195" s="28">
        <v>2.9992013311742323</v>
      </c>
      <c r="F195" s="28">
        <v>2.1464866510966565</v>
      </c>
      <c r="G195" s="28">
        <v>2.0800077363218406</v>
      </c>
      <c r="H195" s="28">
        <v>1.7569173417808974</v>
      </c>
      <c r="I195" s="28">
        <v>4.1626808405222304</v>
      </c>
      <c r="J195" s="28">
        <v>3.7410259899405549</v>
      </c>
      <c r="K195" s="29">
        <v>1.7295125224676864</v>
      </c>
    </row>
    <row r="196" spans="2:11" x14ac:dyDescent="0.35">
      <c r="B196" s="41"/>
      <c r="C196" s="39" t="s">
        <v>83</v>
      </c>
      <c r="D196" s="28">
        <v>3.0956066764485271</v>
      </c>
      <c r="E196" s="28">
        <v>2.7950222512263081</v>
      </c>
      <c r="F196" s="28">
        <v>1.9423075711487325</v>
      </c>
      <c r="G196" s="28">
        <v>1.8758286563739166</v>
      </c>
      <c r="H196" s="28">
        <v>1.5527382618329735</v>
      </c>
      <c r="I196" s="28">
        <v>3.9585017605743062</v>
      </c>
      <c r="J196" s="28">
        <v>3.5368469099926307</v>
      </c>
      <c r="K196" s="29">
        <v>1.5253334425197624</v>
      </c>
    </row>
    <row r="197" spans="2:11" ht="15" thickBot="1" x14ac:dyDescent="0.4">
      <c r="B197" s="42"/>
      <c r="C197" s="43" t="s">
        <v>84</v>
      </c>
      <c r="D197" s="33">
        <v>3.9852892359501477</v>
      </c>
      <c r="E197" s="33">
        <v>3.6963916517637658</v>
      </c>
      <c r="F197" s="33">
        <v>2.8344341263459465</v>
      </c>
      <c r="G197" s="33">
        <v>2.7765030934194752</v>
      </c>
      <c r="H197" s="33">
        <v>2.4466217412075615</v>
      </c>
      <c r="I197" s="33">
        <v>4.859292711849478</v>
      </c>
      <c r="J197" s="33">
        <v>4.4381245778352154</v>
      </c>
      <c r="K197" s="34">
        <v>2.4191265685118544</v>
      </c>
    </row>
    <row r="198" spans="2:11" x14ac:dyDescent="0.35">
      <c r="B198" s="35" t="s">
        <v>123</v>
      </c>
      <c r="C198" s="1" t="s">
        <v>2</v>
      </c>
      <c r="D198" s="25">
        <v>2.2960559937924243</v>
      </c>
      <c r="E198" s="25">
        <v>1.9235984602914014</v>
      </c>
      <c r="F198" s="25">
        <v>1.1375995271420545</v>
      </c>
      <c r="G198" s="25">
        <v>1.0323185778238932</v>
      </c>
      <c r="H198" s="25">
        <v>0.73477953266686036</v>
      </c>
      <c r="I198" s="25">
        <v>3.1035192378687722</v>
      </c>
      <c r="J198" s="25">
        <v>2.6722200987941243</v>
      </c>
      <c r="K198" s="26">
        <v>0.69799125481387869</v>
      </c>
    </row>
    <row r="199" spans="2:11" x14ac:dyDescent="0.35">
      <c r="B199" s="27"/>
      <c r="C199" s="2" t="s">
        <v>69</v>
      </c>
      <c r="D199" s="28">
        <v>4.1096391888379822</v>
      </c>
      <c r="E199" s="28">
        <v>3.8296187882301806</v>
      </c>
      <c r="F199" s="28">
        <v>2.9566655983405274</v>
      </c>
      <c r="G199" s="28">
        <v>2.9026597404100039</v>
      </c>
      <c r="H199" s="28">
        <v>2.5708427832527594</v>
      </c>
      <c r="I199" s="28">
        <v>4.9956133568747099</v>
      </c>
      <c r="J199" s="28">
        <v>4.5741385577542122</v>
      </c>
      <c r="K199" s="29">
        <v>2.5440751737399503</v>
      </c>
    </row>
    <row r="200" spans="2:11" x14ac:dyDescent="0.35">
      <c r="B200" s="27"/>
      <c r="C200" s="2" t="s">
        <v>71</v>
      </c>
      <c r="D200" s="28">
        <v>3.9473554616356639</v>
      </c>
      <c r="E200" s="28">
        <v>3.6673350610278623</v>
      </c>
      <c r="F200" s="28">
        <v>2.7943818711382096</v>
      </c>
      <c r="G200" s="28">
        <v>2.740376013207686</v>
      </c>
      <c r="H200" s="28">
        <v>2.4085590560504415</v>
      </c>
      <c r="I200" s="28">
        <v>4.8333296296723915</v>
      </c>
      <c r="J200" s="28">
        <v>4.4118548305518939</v>
      </c>
      <c r="K200" s="29">
        <v>2.3817914465376324</v>
      </c>
    </row>
    <row r="201" spans="2:11" x14ac:dyDescent="0.35">
      <c r="B201" s="30">
        <v>0</v>
      </c>
      <c r="C201" s="2" t="s">
        <v>73</v>
      </c>
      <c r="D201" s="28">
        <v>3.7039298708321864</v>
      </c>
      <c r="E201" s="28">
        <v>3.4239094702243849</v>
      </c>
      <c r="F201" s="28">
        <v>2.5509562803347321</v>
      </c>
      <c r="G201" s="28">
        <v>2.4969504224042085</v>
      </c>
      <c r="H201" s="28">
        <v>2.165133465246964</v>
      </c>
      <c r="I201" s="28">
        <v>4.589904038868915</v>
      </c>
      <c r="J201" s="28">
        <v>4.1684292397484164</v>
      </c>
      <c r="K201" s="29">
        <v>2.1383658557341549</v>
      </c>
    </row>
    <row r="202" spans="2:11" x14ac:dyDescent="0.35">
      <c r="B202" s="31"/>
      <c r="C202" s="2" t="s">
        <v>75</v>
      </c>
      <c r="D202" s="28">
        <v>3.4605042800287089</v>
      </c>
      <c r="E202" s="28">
        <v>3.1804838794209078</v>
      </c>
      <c r="F202" s="28">
        <v>2.3075306895312546</v>
      </c>
      <c r="G202" s="28">
        <v>2.2535248316007315</v>
      </c>
      <c r="H202" s="28">
        <v>1.9217078744434868</v>
      </c>
      <c r="I202" s="28">
        <v>4.3464784480654366</v>
      </c>
      <c r="J202" s="28">
        <v>3.9250036489449394</v>
      </c>
      <c r="K202" s="29">
        <v>1.8949402649306777</v>
      </c>
    </row>
    <row r="203" spans="2:11" x14ac:dyDescent="0.35">
      <c r="B203" s="31"/>
      <c r="C203" s="2" t="s">
        <v>77</v>
      </c>
      <c r="D203" s="28">
        <v>3.7653674614212438</v>
      </c>
      <c r="E203" s="28">
        <v>3.4716083591345153</v>
      </c>
      <c r="F203" s="28">
        <v>2.6097827552616728</v>
      </c>
      <c r="G203" s="28">
        <v>2.5476165584166384</v>
      </c>
      <c r="H203" s="28">
        <v>2.2149093664365815</v>
      </c>
      <c r="I203" s="28">
        <v>4.6406376127335092</v>
      </c>
      <c r="J203" s="28">
        <v>4.2167748492195036</v>
      </c>
      <c r="K203" s="29">
        <v>2.1878304993923825</v>
      </c>
    </row>
    <row r="204" spans="2:11" x14ac:dyDescent="0.35">
      <c r="B204" s="31"/>
      <c r="C204" s="2" t="s">
        <v>79</v>
      </c>
      <c r="D204" s="28">
        <v>3.6292480747892948</v>
      </c>
      <c r="E204" s="28">
        <v>3.3354889725025663</v>
      </c>
      <c r="F204" s="28">
        <v>2.4736633686297238</v>
      </c>
      <c r="G204" s="28">
        <v>2.4114971717846894</v>
      </c>
      <c r="H204" s="28">
        <v>2.0787899798046321</v>
      </c>
      <c r="I204" s="28">
        <v>4.5045182261015597</v>
      </c>
      <c r="J204" s="28">
        <v>4.0806554625875542</v>
      </c>
      <c r="K204" s="29">
        <v>2.0517111127604331</v>
      </c>
    </row>
    <row r="205" spans="2:11" x14ac:dyDescent="0.35">
      <c r="B205" s="31"/>
      <c r="C205" s="2" t="s">
        <v>81</v>
      </c>
      <c r="D205" s="28">
        <v>3.4250689948413706</v>
      </c>
      <c r="E205" s="28">
        <v>3.1313098925546421</v>
      </c>
      <c r="F205" s="28">
        <v>2.2694842886817996</v>
      </c>
      <c r="G205" s="28">
        <v>2.2073180918367652</v>
      </c>
      <c r="H205" s="28">
        <v>1.8746108998567081</v>
      </c>
      <c r="I205" s="28">
        <v>4.3003391461536351</v>
      </c>
      <c r="J205" s="28">
        <v>3.8764763826396305</v>
      </c>
      <c r="K205" s="29">
        <v>1.8475320328125091</v>
      </c>
    </row>
    <row r="206" spans="2:11" x14ac:dyDescent="0.35">
      <c r="B206" s="31"/>
      <c r="C206" s="2" t="s">
        <v>83</v>
      </c>
      <c r="D206" s="28">
        <v>3.2208899148934464</v>
      </c>
      <c r="E206" s="28">
        <v>2.9271308126067179</v>
      </c>
      <c r="F206" s="28">
        <v>2.0653052087338755</v>
      </c>
      <c r="G206" s="28">
        <v>2.003139011888841</v>
      </c>
      <c r="H206" s="28">
        <v>1.670431819908784</v>
      </c>
      <c r="I206" s="28">
        <v>4.0961600662057114</v>
      </c>
      <c r="J206" s="28">
        <v>3.6722973026917063</v>
      </c>
      <c r="K206" s="29">
        <v>1.6433529528645852</v>
      </c>
    </row>
    <row r="207" spans="2:11" ht="15" thickBot="1" x14ac:dyDescent="0.4">
      <c r="B207" s="32"/>
      <c r="C207" s="3" t="s">
        <v>84</v>
      </c>
      <c r="D207" s="33">
        <v>4.1096391888379822</v>
      </c>
      <c r="E207" s="33">
        <v>3.8296187882301806</v>
      </c>
      <c r="F207" s="33">
        <v>2.9566655983405274</v>
      </c>
      <c r="G207" s="33">
        <v>2.9026597404100039</v>
      </c>
      <c r="H207" s="33">
        <v>2.5708427832527594</v>
      </c>
      <c r="I207" s="33">
        <v>4.9956133568747099</v>
      </c>
      <c r="J207" s="33">
        <v>4.5741385577542122</v>
      </c>
      <c r="K207" s="34">
        <v>2.5440751737399503</v>
      </c>
    </row>
    <row r="208" spans="2:11" x14ac:dyDescent="0.35">
      <c r="B208" s="36" t="s">
        <v>84</v>
      </c>
      <c r="C208" s="1" t="s">
        <v>2</v>
      </c>
      <c r="D208" s="50">
        <v>2.1342644783655471</v>
      </c>
      <c r="E208" s="25">
        <v>1.7426329899688049</v>
      </c>
      <c r="F208" s="25">
        <v>0.99138788840760783</v>
      </c>
      <c r="G208" s="25">
        <v>0.87318094226361653</v>
      </c>
      <c r="H208" s="25">
        <v>0.61631171906925086</v>
      </c>
      <c r="I208" s="25">
        <v>2.9035535804726749</v>
      </c>
      <c r="J208" s="25">
        <v>2.4782389544862862</v>
      </c>
      <c r="K208" s="26">
        <v>0.5903226264649194</v>
      </c>
    </row>
    <row r="209" spans="2:11" x14ac:dyDescent="0.35">
      <c r="B209" s="27"/>
      <c r="C209" s="2" t="s">
        <v>69</v>
      </c>
      <c r="D209" s="51">
        <v>3.5166455897705426</v>
      </c>
      <c r="E209" s="28">
        <v>3.1981026836587603</v>
      </c>
      <c r="F209" s="28">
        <v>2.3577348697983225</v>
      </c>
      <c r="G209" s="28">
        <v>2.284055243635378</v>
      </c>
      <c r="H209" s="28">
        <v>1.9743507764472474</v>
      </c>
      <c r="I209" s="28">
        <v>4.3546354381495291</v>
      </c>
      <c r="J209" s="28">
        <v>3.935751079980172</v>
      </c>
      <c r="K209" s="29">
        <v>1.9449995591834086</v>
      </c>
    </row>
    <row r="210" spans="2:11" x14ac:dyDescent="0.35">
      <c r="B210" s="27"/>
      <c r="C210" s="2" t="s">
        <v>71</v>
      </c>
      <c r="D210" s="51">
        <v>3.3543618625682248</v>
      </c>
      <c r="E210" s="28">
        <v>3.0358189564564424</v>
      </c>
      <c r="F210" s="28">
        <v>2.1954511425960046</v>
      </c>
      <c r="G210" s="28">
        <v>2.1217715164330597</v>
      </c>
      <c r="H210" s="28">
        <v>1.8120670492449293</v>
      </c>
      <c r="I210" s="28">
        <v>4.1923517109472117</v>
      </c>
      <c r="J210" s="28">
        <v>3.7734673527778542</v>
      </c>
      <c r="K210" s="29">
        <v>1.7827158319810905</v>
      </c>
    </row>
    <row r="211" spans="2:11" x14ac:dyDescent="0.35">
      <c r="B211" s="30">
        <v>0</v>
      </c>
      <c r="C211" s="2" t="s">
        <v>73</v>
      </c>
      <c r="D211" s="51">
        <v>3.1109362717647473</v>
      </c>
      <c r="E211" s="28">
        <v>2.7923933656529649</v>
      </c>
      <c r="F211" s="28">
        <v>1.9520255517925271</v>
      </c>
      <c r="G211" s="28">
        <v>1.8783459256295825</v>
      </c>
      <c r="H211" s="28">
        <v>1.5686414584414521</v>
      </c>
      <c r="I211" s="28">
        <v>3.9489261201437342</v>
      </c>
      <c r="J211" s="28">
        <v>3.5300417619743767</v>
      </c>
      <c r="K211" s="29">
        <v>1.539290241177613</v>
      </c>
    </row>
    <row r="212" spans="2:11" x14ac:dyDescent="0.35">
      <c r="B212" s="31"/>
      <c r="C212" s="2" t="s">
        <v>75</v>
      </c>
      <c r="D212" s="51">
        <v>2.8675106809612698</v>
      </c>
      <c r="E212" s="28">
        <v>2.5489677748494879</v>
      </c>
      <c r="F212" s="28">
        <v>1.7085999609890499</v>
      </c>
      <c r="G212" s="28">
        <v>1.6349203348261052</v>
      </c>
      <c r="H212" s="28">
        <v>1.3252158676379746</v>
      </c>
      <c r="I212" s="28">
        <v>3.7055005293402568</v>
      </c>
      <c r="J212" s="28">
        <v>3.2866161711708992</v>
      </c>
      <c r="K212" s="29">
        <v>1.2958646503741358</v>
      </c>
    </row>
    <row r="213" spans="2:11" x14ac:dyDescent="0.35">
      <c r="B213" s="31"/>
      <c r="C213" s="2" t="s">
        <v>77</v>
      </c>
      <c r="D213" s="51">
        <v>3.2424021660379387</v>
      </c>
      <c r="E213" s="28">
        <v>2.9078598258286332</v>
      </c>
      <c r="F213" s="28">
        <v>2.0824659986937517</v>
      </c>
      <c r="G213" s="28">
        <v>2.0047355127447601</v>
      </c>
      <c r="H213" s="28">
        <v>1.6927724547242899</v>
      </c>
      <c r="I213" s="28">
        <v>4.0676967121689174</v>
      </c>
      <c r="J213" s="28">
        <v>3.6453806597602507</v>
      </c>
      <c r="K213" s="29">
        <v>1.6611778414278044</v>
      </c>
    </row>
    <row r="214" spans="2:11" x14ac:dyDescent="0.35">
      <c r="B214" s="31"/>
      <c r="C214" s="2" t="s">
        <v>79</v>
      </c>
      <c r="D214" s="51">
        <v>3.1062827794059897</v>
      </c>
      <c r="E214" s="28">
        <v>2.7717404391966842</v>
      </c>
      <c r="F214" s="28">
        <v>1.9463466120618025</v>
      </c>
      <c r="G214" s="28">
        <v>1.8686161261128107</v>
      </c>
      <c r="H214" s="28">
        <v>1.5566530680923405</v>
      </c>
      <c r="I214" s="28">
        <v>3.9315773255369679</v>
      </c>
      <c r="J214" s="28">
        <v>3.5092612731283017</v>
      </c>
      <c r="K214" s="29">
        <v>1.5250584547958552</v>
      </c>
    </row>
    <row r="215" spans="2:11" x14ac:dyDescent="0.35">
      <c r="B215" s="31"/>
      <c r="C215" s="2" t="s">
        <v>81</v>
      </c>
      <c r="D215" s="51">
        <v>2.9021036994580656</v>
      </c>
      <c r="E215" s="28">
        <v>2.5675613592487601</v>
      </c>
      <c r="F215" s="28">
        <v>1.7421675321138783</v>
      </c>
      <c r="G215" s="28">
        <v>1.6644370461648867</v>
      </c>
      <c r="H215" s="28">
        <v>1.3524739881444166</v>
      </c>
      <c r="I215" s="28">
        <v>3.7273982455890438</v>
      </c>
      <c r="J215" s="28">
        <v>3.3050821931803775</v>
      </c>
      <c r="K215" s="29">
        <v>1.3208793748479313</v>
      </c>
    </row>
    <row r="216" spans="2:11" x14ac:dyDescent="0.35">
      <c r="B216" s="31"/>
      <c r="C216" s="2" t="s">
        <v>83</v>
      </c>
      <c r="D216" s="51">
        <v>2.6979246195101414</v>
      </c>
      <c r="E216" s="28">
        <v>2.3633822793008359</v>
      </c>
      <c r="F216" s="28">
        <v>1.5379884521659544</v>
      </c>
      <c r="G216" s="28">
        <v>1.4602579662169626</v>
      </c>
      <c r="H216" s="28">
        <v>1.1482949081964922</v>
      </c>
      <c r="I216" s="28">
        <v>3.5232191656411196</v>
      </c>
      <c r="J216" s="28">
        <v>3.1009031132324534</v>
      </c>
      <c r="K216" s="29">
        <v>1.1167002949000071</v>
      </c>
    </row>
    <row r="217" spans="2:11" ht="15" thickBot="1" x14ac:dyDescent="0.4">
      <c r="B217" s="32"/>
      <c r="C217" s="3" t="s">
        <v>84</v>
      </c>
      <c r="D217" s="52">
        <v>3.5166455897705426</v>
      </c>
      <c r="E217" s="33">
        <v>3.1981026836587603</v>
      </c>
      <c r="F217" s="33">
        <v>2.3577348697983225</v>
      </c>
      <c r="G217" s="33">
        <v>2.284055243635378</v>
      </c>
      <c r="H217" s="33">
        <v>1.9743507764472474</v>
      </c>
      <c r="I217" s="33">
        <v>4.3546354381495291</v>
      </c>
      <c r="J217" s="33">
        <v>3.935751079980172</v>
      </c>
      <c r="K217" s="34">
        <v>1.9449995591834086</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249.51726628064097</v>
      </c>
      <c r="E224" s="57">
        <v>4.160909604960078E-2</v>
      </c>
      <c r="F224" s="58">
        <v>1.664363841984031</v>
      </c>
      <c r="H224" s="59" t="s">
        <v>129</v>
      </c>
    </row>
    <row r="225" spans="2:11" x14ac:dyDescent="0.35">
      <c r="C225" s="55">
        <v>1.5</v>
      </c>
      <c r="D225" s="56">
        <v>210.66713674610878</v>
      </c>
      <c r="E225" s="57">
        <v>3.5130511238866166E-2</v>
      </c>
      <c r="F225" s="58">
        <v>1.4052204495546468</v>
      </c>
      <c r="H225" s="59" t="s">
        <v>130</v>
      </c>
    </row>
    <row r="226" spans="2:11" x14ac:dyDescent="0.35">
      <c r="C226" s="55">
        <v>2</v>
      </c>
      <c r="D226" s="56">
        <v>183.10253117089155</v>
      </c>
      <c r="E226" s="57">
        <v>3.0533882163671946E-2</v>
      </c>
      <c r="F226" s="58">
        <v>1.2213552865468777</v>
      </c>
    </row>
    <row r="227" spans="2:11" x14ac:dyDescent="0.35">
      <c r="C227" s="55">
        <v>2.5</v>
      </c>
      <c r="D227" s="56">
        <v>161.72176202456114</v>
      </c>
      <c r="E227" s="57">
        <v>2.6968459656904815E-2</v>
      </c>
      <c r="F227" s="58">
        <v>1.0787383862761928</v>
      </c>
    </row>
    <row r="228" spans="2:11" x14ac:dyDescent="0.35">
      <c r="B228" s="60"/>
      <c r="C228" s="55">
        <v>3</v>
      </c>
      <c r="D228" s="56">
        <v>144.25240163635937</v>
      </c>
      <c r="E228" s="57">
        <v>2.4055297352937349E-2</v>
      </c>
      <c r="F228" s="58">
        <v>0.96221189411749375</v>
      </c>
      <c r="I228" s="61"/>
      <c r="J228" s="61"/>
      <c r="K228" s="61"/>
    </row>
    <row r="229" spans="2:11" x14ac:dyDescent="0.35">
      <c r="B229" s="62"/>
      <c r="C229" s="55">
        <v>3.5</v>
      </c>
      <c r="D229" s="56">
        <v>129.48226788288343</v>
      </c>
      <c r="E229" s="57">
        <v>2.1592253720026586E-2</v>
      </c>
      <c r="F229" s="58">
        <v>0.86369014880106332</v>
      </c>
      <c r="I229" s="61"/>
      <c r="J229" s="61"/>
      <c r="K229" s="61"/>
    </row>
    <row r="230" spans="2:11" x14ac:dyDescent="0.35">
      <c r="B230" s="62"/>
      <c r="C230" s="55">
        <v>4</v>
      </c>
      <c r="D230" s="56">
        <v>116.68779606114217</v>
      </c>
      <c r="E230" s="57">
        <v>1.9458668277743119E-2</v>
      </c>
      <c r="F230" s="58">
        <v>0.77834673110972485</v>
      </c>
      <c r="I230" s="61"/>
      <c r="J230" s="61"/>
      <c r="K230" s="61"/>
    </row>
    <row r="231" spans="2:11" x14ac:dyDescent="0.35">
      <c r="B231" s="63"/>
      <c r="C231" s="55">
        <v>4.5</v>
      </c>
      <c r="D231" s="56">
        <v>105.40227210182719</v>
      </c>
      <c r="E231" s="57">
        <v>1.7576712542202746E-2</v>
      </c>
      <c r="F231" s="58">
        <v>0.70306850168810975</v>
      </c>
      <c r="I231" s="61"/>
      <c r="J231" s="61"/>
      <c r="K231" s="61"/>
    </row>
    <row r="232" spans="2:11" x14ac:dyDescent="0.35">
      <c r="C232" s="55">
        <v>5</v>
      </c>
      <c r="D232" s="56">
        <v>95.307026914811743</v>
      </c>
      <c r="E232" s="57">
        <v>1.5893245770975992E-2</v>
      </c>
      <c r="F232" s="58">
        <v>0.63572983083903978</v>
      </c>
      <c r="I232" s="61"/>
      <c r="J232" s="61"/>
      <c r="K232" s="61"/>
    </row>
    <row r="233" spans="2:11" x14ac:dyDescent="0.35">
      <c r="C233" s="55">
        <v>5.5</v>
      </c>
      <c r="D233" s="56">
        <v>86.17476680830265</v>
      </c>
      <c r="E233" s="57">
        <v>1.4370364835376563E-2</v>
      </c>
      <c r="F233" s="58">
        <v>0.57481459341506269</v>
      </c>
      <c r="I233" s="61"/>
      <c r="J233" s="61"/>
      <c r="K233" s="61"/>
    </row>
    <row r="234" spans="2:11" x14ac:dyDescent="0.35">
      <c r="C234" s="55">
        <v>6</v>
      </c>
      <c r="D234" s="56">
        <v>77.837666526609993</v>
      </c>
      <c r="E234" s="57">
        <v>1.298008346700852E-2</v>
      </c>
      <c r="F234" s="58">
        <v>0.51920333868034085</v>
      </c>
      <c r="I234" s="61"/>
      <c r="J234" s="61"/>
      <c r="K234" s="61"/>
    </row>
    <row r="235" spans="2:11" x14ac:dyDescent="0.35">
      <c r="C235" s="55">
        <v>6.5</v>
      </c>
      <c r="D235" s="56">
        <v>70.168277720454</v>
      </c>
      <c r="E235" s="57">
        <v>1.170114858513082E-2</v>
      </c>
      <c r="F235" s="58">
        <v>0.46804594340523287</v>
      </c>
      <c r="I235" s="61"/>
      <c r="J235" s="61"/>
      <c r="K235" s="61"/>
    </row>
    <row r="236" spans="2:11" x14ac:dyDescent="0.35">
      <c r="C236" s="55">
        <v>7</v>
      </c>
      <c r="D236" s="56">
        <v>63.067532773134026</v>
      </c>
      <c r="E236" s="57">
        <v>1.0517039834097758E-2</v>
      </c>
      <c r="F236" s="58">
        <v>0.42068159336391031</v>
      </c>
      <c r="I236" s="61"/>
      <c r="J236" s="61"/>
      <c r="K236" s="61"/>
    </row>
    <row r="237" spans="2:11" x14ac:dyDescent="0.35">
      <c r="C237" s="55">
        <v>7.5</v>
      </c>
      <c r="D237" s="56">
        <v>56.456897380279564</v>
      </c>
      <c r="E237" s="57">
        <v>9.4146609602413917E-3</v>
      </c>
      <c r="F237" s="58">
        <v>0.37658643840965572</v>
      </c>
      <c r="I237" s="61"/>
      <c r="J237" s="61"/>
      <c r="K237" s="61"/>
    </row>
    <row r="238" spans="2:11" x14ac:dyDescent="0.35">
      <c r="B238" s="60"/>
      <c r="C238" s="55">
        <v>8</v>
      </c>
      <c r="D238" s="56">
        <v>50.273060951392779</v>
      </c>
      <c r="E238" s="57">
        <v>8.3834543918142948E-3</v>
      </c>
      <c r="F238" s="58">
        <v>0.33533817567257174</v>
      </c>
      <c r="I238" s="61"/>
      <c r="J238" s="61"/>
      <c r="K238" s="61"/>
    </row>
    <row r="239" spans="2:11" x14ac:dyDescent="0.35">
      <c r="B239" s="62"/>
      <c r="C239" s="55">
        <v>8.5</v>
      </c>
      <c r="D239" s="56">
        <v>44.46423951780541</v>
      </c>
      <c r="E239" s="57">
        <v>7.4147847178957435E-3</v>
      </c>
      <c r="F239" s="58">
        <v>0.29659138871582974</v>
      </c>
      <c r="I239" s="61"/>
      <c r="J239" s="61"/>
      <c r="K239" s="61"/>
    </row>
    <row r="240" spans="2:11" x14ac:dyDescent="0.35">
      <c r="B240" s="62"/>
      <c r="C240" s="55">
        <v>9</v>
      </c>
      <c r="D240" s="56">
        <v>38.987536992077793</v>
      </c>
      <c r="E240" s="57">
        <v>6.5014986562739168E-3</v>
      </c>
      <c r="F240" s="58">
        <v>0.26005994625095663</v>
      </c>
      <c r="I240" s="61"/>
      <c r="J240" s="61"/>
      <c r="K240" s="61"/>
    </row>
    <row r="241" spans="2:11" x14ac:dyDescent="0.35">
      <c r="B241" s="63"/>
      <c r="C241" s="55">
        <v>9.5</v>
      </c>
      <c r="D241" s="56">
        <v>33.807020819618181</v>
      </c>
      <c r="E241" s="57">
        <v>5.6376041522200847E-3</v>
      </c>
      <c r="F241" s="58">
        <v>0.22550416608880339</v>
      </c>
      <c r="I241" s="61"/>
      <c r="J241" s="61"/>
      <c r="K241" s="61"/>
    </row>
    <row r="242" spans="2:11" x14ac:dyDescent="0.35">
      <c r="C242" s="55">
        <v>10</v>
      </c>
      <c r="D242" s="56">
        <v>28.8922918050623</v>
      </c>
      <c r="E242" s="57">
        <v>4.8180318850471592E-3</v>
      </c>
      <c r="F242" s="58">
        <v>0.19272127540188641</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296.16971752645202</v>
      </c>
      <c r="E247" s="66">
        <v>4.9388783418622247E-2</v>
      </c>
      <c r="F247" s="67">
        <v>1.9755513367448896</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253"/>
  <sheetViews>
    <sheetView workbookViewId="0">
      <selection activeCell="I32" sqref="I32"/>
    </sheetView>
  </sheetViews>
  <sheetFormatPr defaultColWidth="8.81640625" defaultRowHeight="14.5" x14ac:dyDescent="0.35"/>
  <cols>
    <col min="2" max="2" width="25.1796875" customWidth="1"/>
    <col min="3" max="3" width="32.453125" customWidth="1"/>
  </cols>
  <sheetData>
    <row r="1" spans="2:11" ht="15" thickBot="1" x14ac:dyDescent="0.4"/>
    <row r="2" spans="2:11" ht="26.5" thickBot="1" x14ac:dyDescent="0.65">
      <c r="B2" s="4" t="s">
        <v>85</v>
      </c>
      <c r="C2" s="5"/>
      <c r="D2" s="6">
        <v>3</v>
      </c>
      <c r="E2" s="7" t="s">
        <v>86</v>
      </c>
      <c r="F2" s="8"/>
      <c r="G2" s="8"/>
      <c r="H2" s="8"/>
      <c r="I2" s="9"/>
      <c r="J2" s="5" t="s">
        <v>87</v>
      </c>
      <c r="K2" s="10" t="s">
        <v>15</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2.9551454504466537</v>
      </c>
      <c r="E6" s="25">
        <v>1.909371889306579</v>
      </c>
      <c r="F6" s="25">
        <v>1.3705013272028199</v>
      </c>
      <c r="G6" s="25">
        <v>1.0773583999804093</v>
      </c>
      <c r="H6" s="25">
        <v>0.85940117455872123</v>
      </c>
      <c r="I6" s="25">
        <v>3.2967799091134804</v>
      </c>
      <c r="J6" s="25">
        <v>2.8305467686268004</v>
      </c>
      <c r="K6" s="26">
        <v>0.79551838317413981</v>
      </c>
    </row>
    <row r="7" spans="2:11" x14ac:dyDescent="0.35">
      <c r="B7" s="27" t="s">
        <v>107</v>
      </c>
      <c r="C7" s="2" t="s">
        <v>69</v>
      </c>
      <c r="D7" s="28">
        <v>5.0230805811178003</v>
      </c>
      <c r="E7" s="28">
        <v>4.1153375025205454</v>
      </c>
      <c r="F7" s="28">
        <v>3.4242721155767475</v>
      </c>
      <c r="G7" s="28">
        <v>3.1812624578904498</v>
      </c>
      <c r="H7" s="28">
        <v>2.8918427426301219</v>
      </c>
      <c r="I7" s="28">
        <v>5.5170120625297061</v>
      </c>
      <c r="J7" s="28">
        <v>5.05523166266887</v>
      </c>
      <c r="K7" s="29">
        <v>2.8403715951271682</v>
      </c>
    </row>
    <row r="8" spans="2:11" x14ac:dyDescent="0.35">
      <c r="B8" s="27" t="s">
        <v>108</v>
      </c>
      <c r="C8" s="2" t="s">
        <v>71</v>
      </c>
      <c r="D8" s="28">
        <v>4.7797079372411551</v>
      </c>
      <c r="E8" s="28">
        <v>3.8719648586439002</v>
      </c>
      <c r="F8" s="28">
        <v>3.1808994717001027</v>
      </c>
      <c r="G8" s="28">
        <v>2.937889814013805</v>
      </c>
      <c r="H8" s="28">
        <v>2.6484700987534771</v>
      </c>
      <c r="I8" s="28">
        <v>5.2736394186530609</v>
      </c>
      <c r="J8" s="28">
        <v>4.8118590187922248</v>
      </c>
      <c r="K8" s="29">
        <v>2.5969989512505234</v>
      </c>
    </row>
    <row r="9" spans="2:11" x14ac:dyDescent="0.35">
      <c r="B9" s="30">
        <v>0</v>
      </c>
      <c r="C9" s="2" t="s">
        <v>73</v>
      </c>
      <c r="D9" s="28">
        <v>4.4146489714261881</v>
      </c>
      <c r="E9" s="28">
        <v>3.5069058928289332</v>
      </c>
      <c r="F9" s="28">
        <v>2.8158405058851357</v>
      </c>
      <c r="G9" s="28">
        <v>2.5728308481988376</v>
      </c>
      <c r="H9" s="28">
        <v>2.2834111329385101</v>
      </c>
      <c r="I9" s="28">
        <v>4.9085804528380947</v>
      </c>
      <c r="J9" s="28">
        <v>4.4468000529772587</v>
      </c>
      <c r="K9" s="29">
        <v>2.2319399854355559</v>
      </c>
    </row>
    <row r="10" spans="2:11" x14ac:dyDescent="0.35">
      <c r="B10" s="31"/>
      <c r="C10" s="2" t="s">
        <v>75</v>
      </c>
      <c r="D10" s="28">
        <v>4.0495900056112211</v>
      </c>
      <c r="E10" s="28">
        <v>3.1418469270139657</v>
      </c>
      <c r="F10" s="28">
        <v>2.4507815400701682</v>
      </c>
      <c r="G10" s="28">
        <v>2.2077718823838701</v>
      </c>
      <c r="H10" s="28">
        <v>1.9183521671235426</v>
      </c>
      <c r="I10" s="28">
        <v>4.5435214870231277</v>
      </c>
      <c r="J10" s="28">
        <v>4.0817410871622908</v>
      </c>
      <c r="K10" s="29">
        <v>1.8668810196205887</v>
      </c>
    </row>
    <row r="11" spans="2:11" x14ac:dyDescent="0.35">
      <c r="B11" s="31"/>
      <c r="C11" s="2" t="s">
        <v>77</v>
      </c>
      <c r="D11" s="28">
        <v>4.5961443919872185</v>
      </c>
      <c r="E11" s="28">
        <v>3.6746596468103796</v>
      </c>
      <c r="F11" s="28">
        <v>3.0005829214778794</v>
      </c>
      <c r="G11" s="28">
        <v>2.7466424877677067</v>
      </c>
      <c r="H11" s="28">
        <v>2.4611628368911793</v>
      </c>
      <c r="I11" s="28">
        <v>5.0774641787651502</v>
      </c>
      <c r="J11" s="28">
        <v>4.611539095777367</v>
      </c>
      <c r="K11" s="29">
        <v>2.4109795314449314</v>
      </c>
    </row>
    <row r="12" spans="2:11" x14ac:dyDescent="0.35">
      <c r="B12" s="31"/>
      <c r="C12" s="2" t="s">
        <v>79</v>
      </c>
      <c r="D12" s="28">
        <v>4.3935809023292238</v>
      </c>
      <c r="E12" s="28">
        <v>3.472096157152385</v>
      </c>
      <c r="F12" s="28">
        <v>2.7980194318198848</v>
      </c>
      <c r="G12" s="28">
        <v>2.5440789981097121</v>
      </c>
      <c r="H12" s="28">
        <v>2.2585993472331847</v>
      </c>
      <c r="I12" s="28">
        <v>4.8749006891071556</v>
      </c>
      <c r="J12" s="28">
        <v>4.4089756061193723</v>
      </c>
      <c r="K12" s="29">
        <v>2.2084160417869367</v>
      </c>
    </row>
    <row r="13" spans="2:11" x14ac:dyDescent="0.35">
      <c r="B13" s="31"/>
      <c r="C13" s="2" t="s">
        <v>81</v>
      </c>
      <c r="D13" s="28">
        <v>4.0897356678422323</v>
      </c>
      <c r="E13" s="28">
        <v>3.168250922665393</v>
      </c>
      <c r="F13" s="28">
        <v>2.4941741973328928</v>
      </c>
      <c r="G13" s="28">
        <v>2.2402337636227201</v>
      </c>
      <c r="H13" s="28">
        <v>1.9547541127461927</v>
      </c>
      <c r="I13" s="28">
        <v>4.571055454620164</v>
      </c>
      <c r="J13" s="28">
        <v>4.1051303716323808</v>
      </c>
      <c r="K13" s="29">
        <v>1.904570807299945</v>
      </c>
    </row>
    <row r="14" spans="2:11" x14ac:dyDescent="0.35">
      <c r="B14" s="31"/>
      <c r="C14" s="2" t="s">
        <v>83</v>
      </c>
      <c r="D14" s="28">
        <v>3.7858904333552403</v>
      </c>
      <c r="E14" s="28">
        <v>2.864405688178401</v>
      </c>
      <c r="F14" s="28">
        <v>2.1903289628459008</v>
      </c>
      <c r="G14" s="28">
        <v>1.9363885291357281</v>
      </c>
      <c r="H14" s="28">
        <v>1.6509088782592007</v>
      </c>
      <c r="I14" s="28">
        <v>4.2672102201331725</v>
      </c>
      <c r="J14" s="28">
        <v>3.8012851371453888</v>
      </c>
      <c r="K14" s="29">
        <v>1.600725572812953</v>
      </c>
    </row>
    <row r="15" spans="2:11" ht="15" thickBot="1" x14ac:dyDescent="0.4">
      <c r="B15" s="32"/>
      <c r="C15" s="3" t="s">
        <v>84</v>
      </c>
      <c r="D15" s="33">
        <v>5.0230805811178003</v>
      </c>
      <c r="E15" s="33">
        <v>4.1153375025205454</v>
      </c>
      <c r="F15" s="33">
        <v>3.4242721155767475</v>
      </c>
      <c r="G15" s="33">
        <v>3.1812624578904498</v>
      </c>
      <c r="H15" s="33">
        <v>2.8918427426301219</v>
      </c>
      <c r="I15" s="33">
        <v>5.5170120625297061</v>
      </c>
      <c r="J15" s="33">
        <v>5.05523166266887</v>
      </c>
      <c r="K15" s="34">
        <v>2.8403715951271682</v>
      </c>
    </row>
    <row r="16" spans="2:11" x14ac:dyDescent="0.35">
      <c r="B16" s="24" t="s">
        <v>106</v>
      </c>
      <c r="C16" s="1" t="s">
        <v>2</v>
      </c>
      <c r="D16" s="25">
        <v>2.9271338664146564</v>
      </c>
      <c r="E16" s="25">
        <v>1.8813603052745818</v>
      </c>
      <c r="F16" s="25">
        <v>1.3424897431708227</v>
      </c>
      <c r="G16" s="25">
        <v>1.0493468159484123</v>
      </c>
      <c r="H16" s="25">
        <v>0.83138959052672412</v>
      </c>
      <c r="I16" s="25">
        <v>3.2687683250814832</v>
      </c>
      <c r="J16" s="25">
        <v>2.8025351845948032</v>
      </c>
      <c r="K16" s="26">
        <v>0.7675067991421427</v>
      </c>
    </row>
    <row r="17" spans="2:11" x14ac:dyDescent="0.35">
      <c r="B17" s="27" t="s">
        <v>107</v>
      </c>
      <c r="C17" s="2" t="s">
        <v>69</v>
      </c>
      <c r="D17" s="28">
        <v>4.995068997085804</v>
      </c>
      <c r="E17" s="28">
        <v>4.0873259184885482</v>
      </c>
      <c r="F17" s="28">
        <v>3.3962605315447503</v>
      </c>
      <c r="G17" s="28">
        <v>3.1532508738584522</v>
      </c>
      <c r="H17" s="28">
        <v>2.8638311585981246</v>
      </c>
      <c r="I17" s="28">
        <v>5.4890004784977098</v>
      </c>
      <c r="J17" s="28">
        <v>5.0272200786368737</v>
      </c>
      <c r="K17" s="29">
        <v>2.812360011095171</v>
      </c>
    </row>
    <row r="18" spans="2:11" x14ac:dyDescent="0.35">
      <c r="B18" s="27" t="s">
        <v>109</v>
      </c>
      <c r="C18" s="2" t="s">
        <v>71</v>
      </c>
      <c r="D18" s="28">
        <v>4.7516963532091587</v>
      </c>
      <c r="E18" s="28">
        <v>3.8439532746119029</v>
      </c>
      <c r="F18" s="28">
        <v>3.1528878876681055</v>
      </c>
      <c r="G18" s="28">
        <v>2.9098782299818078</v>
      </c>
      <c r="H18" s="28">
        <v>2.6204585147214798</v>
      </c>
      <c r="I18" s="28">
        <v>5.2456278346210645</v>
      </c>
      <c r="J18" s="28">
        <v>4.7838474347602284</v>
      </c>
      <c r="K18" s="29">
        <v>2.5689873672185262</v>
      </c>
    </row>
    <row r="19" spans="2:11" x14ac:dyDescent="0.35">
      <c r="B19" s="30">
        <v>0</v>
      </c>
      <c r="C19" s="2" t="s">
        <v>73</v>
      </c>
      <c r="D19" s="28">
        <v>4.3866373873941908</v>
      </c>
      <c r="E19" s="28">
        <v>3.478894308796936</v>
      </c>
      <c r="F19" s="28">
        <v>2.7878289218531385</v>
      </c>
      <c r="G19" s="28">
        <v>2.5448192641668403</v>
      </c>
      <c r="H19" s="28">
        <v>2.2553995489065128</v>
      </c>
      <c r="I19" s="28">
        <v>4.8805688688060975</v>
      </c>
      <c r="J19" s="28">
        <v>4.4187884689452606</v>
      </c>
      <c r="K19" s="29">
        <v>2.2039284014035587</v>
      </c>
    </row>
    <row r="20" spans="2:11" x14ac:dyDescent="0.35">
      <c r="B20" s="31"/>
      <c r="C20" s="2" t="s">
        <v>75</v>
      </c>
      <c r="D20" s="28">
        <v>4.0215784215792238</v>
      </c>
      <c r="E20" s="28">
        <v>3.1138353429819685</v>
      </c>
      <c r="F20" s="28">
        <v>2.422769956038171</v>
      </c>
      <c r="G20" s="28">
        <v>2.1797602983518729</v>
      </c>
      <c r="H20" s="28">
        <v>1.8903405830915456</v>
      </c>
      <c r="I20" s="28">
        <v>4.5155099029911296</v>
      </c>
      <c r="J20" s="28">
        <v>4.0537295031302936</v>
      </c>
      <c r="K20" s="29">
        <v>1.8388694355885917</v>
      </c>
    </row>
    <row r="21" spans="2:11" x14ac:dyDescent="0.35">
      <c r="B21" s="31"/>
      <c r="C21" s="2" t="s">
        <v>77</v>
      </c>
      <c r="D21" s="28">
        <v>4.5681328079552221</v>
      </c>
      <c r="E21" s="28">
        <v>3.6466480627783824</v>
      </c>
      <c r="F21" s="28">
        <v>2.9725713374458822</v>
      </c>
      <c r="G21" s="28">
        <v>2.7186309037357095</v>
      </c>
      <c r="H21" s="28">
        <v>2.4331512528591821</v>
      </c>
      <c r="I21" s="28">
        <v>5.0494525947331539</v>
      </c>
      <c r="J21" s="28">
        <v>4.5835275117453698</v>
      </c>
      <c r="K21" s="29">
        <v>2.3829679474129342</v>
      </c>
    </row>
    <row r="22" spans="2:11" x14ac:dyDescent="0.35">
      <c r="B22" s="31"/>
      <c r="C22" s="2" t="s">
        <v>79</v>
      </c>
      <c r="D22" s="28">
        <v>4.3655693182972275</v>
      </c>
      <c r="E22" s="28">
        <v>3.4440845731203877</v>
      </c>
      <c r="F22" s="28">
        <v>2.7700078477878876</v>
      </c>
      <c r="G22" s="28">
        <v>2.5160674140777148</v>
      </c>
      <c r="H22" s="28">
        <v>2.2305877632011875</v>
      </c>
      <c r="I22" s="28">
        <v>4.8468891050751592</v>
      </c>
      <c r="J22" s="28">
        <v>4.3809640220873751</v>
      </c>
      <c r="K22" s="29">
        <v>2.1804044577549395</v>
      </c>
    </row>
    <row r="23" spans="2:11" x14ac:dyDescent="0.35">
      <c r="B23" s="31"/>
      <c r="C23" s="2" t="s">
        <v>81</v>
      </c>
      <c r="D23" s="28">
        <v>4.0617240838102351</v>
      </c>
      <c r="E23" s="28">
        <v>3.1402393386333958</v>
      </c>
      <c r="F23" s="28">
        <v>2.4661626133008956</v>
      </c>
      <c r="G23" s="28">
        <v>2.2122221795907229</v>
      </c>
      <c r="H23" s="28">
        <v>1.9267425287141955</v>
      </c>
      <c r="I23" s="28">
        <v>4.5430438705881677</v>
      </c>
      <c r="J23" s="28">
        <v>4.0771187876003836</v>
      </c>
      <c r="K23" s="29">
        <v>1.8765592232679476</v>
      </c>
    </row>
    <row r="24" spans="2:11" x14ac:dyDescent="0.35">
      <c r="B24" s="31"/>
      <c r="C24" s="2" t="s">
        <v>83</v>
      </c>
      <c r="D24" s="28">
        <v>3.7578788493232431</v>
      </c>
      <c r="E24" s="28">
        <v>2.8363941041464038</v>
      </c>
      <c r="F24" s="28">
        <v>2.1623173788139036</v>
      </c>
      <c r="G24" s="28">
        <v>1.9083769451037311</v>
      </c>
      <c r="H24" s="28">
        <v>1.6228972942272037</v>
      </c>
      <c r="I24" s="28">
        <v>4.2391986361011753</v>
      </c>
      <c r="J24" s="28">
        <v>3.7732735531133916</v>
      </c>
      <c r="K24" s="29">
        <v>1.572713988780956</v>
      </c>
    </row>
    <row r="25" spans="2:11" ht="15" thickBot="1" x14ac:dyDescent="0.4">
      <c r="B25" s="32"/>
      <c r="C25" s="3" t="s">
        <v>84</v>
      </c>
      <c r="D25" s="33">
        <v>4.995068997085804</v>
      </c>
      <c r="E25" s="33">
        <v>4.0873259184885482</v>
      </c>
      <c r="F25" s="33">
        <v>3.3962605315447503</v>
      </c>
      <c r="G25" s="33">
        <v>3.1532508738584522</v>
      </c>
      <c r="H25" s="33">
        <v>2.8638311585981246</v>
      </c>
      <c r="I25" s="33">
        <v>5.4890004784977098</v>
      </c>
      <c r="J25" s="33">
        <v>5.0272200786368737</v>
      </c>
      <c r="K25" s="34">
        <v>2.812360011095171</v>
      </c>
    </row>
    <row r="26" spans="2:11" x14ac:dyDescent="0.35">
      <c r="B26" s="24" t="s">
        <v>106</v>
      </c>
      <c r="C26" s="1" t="s">
        <v>2</v>
      </c>
      <c r="D26" s="25">
        <v>2.8851164903666606</v>
      </c>
      <c r="E26" s="25">
        <v>1.8393429292265862</v>
      </c>
      <c r="F26" s="25">
        <v>1.3004723671228271</v>
      </c>
      <c r="G26" s="25">
        <v>1.0073294399004165</v>
      </c>
      <c r="H26" s="25">
        <v>0.78937221447872841</v>
      </c>
      <c r="I26" s="25">
        <v>3.2267509490334878</v>
      </c>
      <c r="J26" s="25">
        <v>2.7605178085468078</v>
      </c>
      <c r="K26" s="26">
        <v>0.72548942309414699</v>
      </c>
    </row>
    <row r="27" spans="2:11" x14ac:dyDescent="0.35">
      <c r="B27" s="27" t="s">
        <v>107</v>
      </c>
      <c r="C27" s="2" t="s">
        <v>69</v>
      </c>
      <c r="D27" s="28">
        <v>4.9530516210378073</v>
      </c>
      <c r="E27" s="28">
        <v>4.0453085424405524</v>
      </c>
      <c r="F27" s="28">
        <v>3.3542431554967549</v>
      </c>
      <c r="G27" s="28">
        <v>3.1112334978104568</v>
      </c>
      <c r="H27" s="28">
        <v>2.8218137825501293</v>
      </c>
      <c r="I27" s="28">
        <v>5.446983102449714</v>
      </c>
      <c r="J27" s="28">
        <v>4.9852027025888779</v>
      </c>
      <c r="K27" s="29">
        <v>2.7703426350471752</v>
      </c>
    </row>
    <row r="28" spans="2:11" x14ac:dyDescent="0.35">
      <c r="B28" s="27" t="s">
        <v>110</v>
      </c>
      <c r="C28" s="2" t="s">
        <v>71</v>
      </c>
      <c r="D28" s="28">
        <v>4.7096789771611629</v>
      </c>
      <c r="E28" s="28">
        <v>3.8019358985639076</v>
      </c>
      <c r="F28" s="28">
        <v>3.1108705116201101</v>
      </c>
      <c r="G28" s="28">
        <v>2.867860853933812</v>
      </c>
      <c r="H28" s="28">
        <v>2.5784411386734845</v>
      </c>
      <c r="I28" s="28">
        <v>5.2036104585730687</v>
      </c>
      <c r="J28" s="28">
        <v>4.7418300587122326</v>
      </c>
      <c r="K28" s="29">
        <v>2.5269699911705303</v>
      </c>
    </row>
    <row r="29" spans="2:11" x14ac:dyDescent="0.35">
      <c r="B29" s="30">
        <v>0</v>
      </c>
      <c r="C29" s="2" t="s">
        <v>73</v>
      </c>
      <c r="D29" s="28">
        <v>4.344620011346195</v>
      </c>
      <c r="E29" s="28">
        <v>3.4368769327489401</v>
      </c>
      <c r="F29" s="28">
        <v>2.7458115458051426</v>
      </c>
      <c r="G29" s="28">
        <v>2.5028018881188445</v>
      </c>
      <c r="H29" s="28">
        <v>2.213382172858517</v>
      </c>
      <c r="I29" s="28">
        <v>4.8385514927581017</v>
      </c>
      <c r="J29" s="28">
        <v>4.3767710928972656</v>
      </c>
      <c r="K29" s="29">
        <v>2.1619110253555633</v>
      </c>
    </row>
    <row r="30" spans="2:11" x14ac:dyDescent="0.35">
      <c r="B30" s="31"/>
      <c r="C30" s="2" t="s">
        <v>75</v>
      </c>
      <c r="D30" s="28">
        <v>3.979561045531228</v>
      </c>
      <c r="E30" s="28">
        <v>3.0718179669339727</v>
      </c>
      <c r="F30" s="28">
        <v>2.3807525799901752</v>
      </c>
      <c r="G30" s="28">
        <v>2.1377429223038775</v>
      </c>
      <c r="H30" s="28">
        <v>1.8483232070435498</v>
      </c>
      <c r="I30" s="28">
        <v>4.4734925269431338</v>
      </c>
      <c r="J30" s="28">
        <v>4.0117121270822977</v>
      </c>
      <c r="K30" s="29">
        <v>1.7968520595405959</v>
      </c>
    </row>
    <row r="31" spans="2:11" x14ac:dyDescent="0.35">
      <c r="B31" s="31"/>
      <c r="C31" s="2" t="s">
        <v>77</v>
      </c>
      <c r="D31" s="28">
        <v>4.5261154319072263</v>
      </c>
      <c r="E31" s="28">
        <v>3.6046306867303866</v>
      </c>
      <c r="F31" s="28">
        <v>2.9305539613978868</v>
      </c>
      <c r="G31" s="28">
        <v>2.6766135276877137</v>
      </c>
      <c r="H31" s="28">
        <v>2.3911338768111863</v>
      </c>
      <c r="I31" s="28">
        <v>5.0074352186851581</v>
      </c>
      <c r="J31" s="28">
        <v>4.5415101356973748</v>
      </c>
      <c r="K31" s="29">
        <v>2.3409505713649388</v>
      </c>
    </row>
    <row r="32" spans="2:11" x14ac:dyDescent="0.35">
      <c r="B32" s="31"/>
      <c r="C32" s="2" t="s">
        <v>79</v>
      </c>
      <c r="D32" s="28">
        <v>4.3235519422492317</v>
      </c>
      <c r="E32" s="28">
        <v>3.4020671970723919</v>
      </c>
      <c r="F32" s="28">
        <v>2.7279904717398922</v>
      </c>
      <c r="G32" s="28">
        <v>2.474050038029719</v>
      </c>
      <c r="H32" s="28">
        <v>2.1885703871531916</v>
      </c>
      <c r="I32" s="28">
        <v>4.8048717290271634</v>
      </c>
      <c r="J32" s="28">
        <v>4.3389466460393802</v>
      </c>
      <c r="K32" s="29">
        <v>2.1383870817069441</v>
      </c>
    </row>
    <row r="33" spans="2:11" x14ac:dyDescent="0.35">
      <c r="B33" s="31"/>
      <c r="C33" s="2" t="s">
        <v>81</v>
      </c>
      <c r="D33" s="28">
        <v>4.0197067077622393</v>
      </c>
      <c r="E33" s="28">
        <v>3.0982219625853999</v>
      </c>
      <c r="F33" s="28">
        <v>2.4241452372529002</v>
      </c>
      <c r="G33" s="28">
        <v>2.170204803542727</v>
      </c>
      <c r="H33" s="28">
        <v>1.8847251526661999</v>
      </c>
      <c r="I33" s="28">
        <v>4.5010264945401719</v>
      </c>
      <c r="J33" s="28">
        <v>4.0351014115523878</v>
      </c>
      <c r="K33" s="29">
        <v>1.8345418472199522</v>
      </c>
    </row>
    <row r="34" spans="2:11" x14ac:dyDescent="0.35">
      <c r="B34" s="31"/>
      <c r="C34" s="2" t="s">
        <v>83</v>
      </c>
      <c r="D34" s="28">
        <v>3.7158614732752477</v>
      </c>
      <c r="E34" s="28">
        <v>2.794376728098408</v>
      </c>
      <c r="F34" s="28">
        <v>2.1203000027659082</v>
      </c>
      <c r="G34" s="28">
        <v>1.8663595690557353</v>
      </c>
      <c r="H34" s="28">
        <v>1.5808799181792079</v>
      </c>
      <c r="I34" s="28">
        <v>4.1971812600531795</v>
      </c>
      <c r="J34" s="28">
        <v>3.7312561770653958</v>
      </c>
      <c r="K34" s="29">
        <v>1.53069661273296</v>
      </c>
    </row>
    <row r="35" spans="2:11" ht="15" thickBot="1" x14ac:dyDescent="0.4">
      <c r="B35" s="32"/>
      <c r="C35" s="3" t="s">
        <v>84</v>
      </c>
      <c r="D35" s="33">
        <v>4.9530516210378073</v>
      </c>
      <c r="E35" s="33">
        <v>4.0453085424405524</v>
      </c>
      <c r="F35" s="33">
        <v>3.3542431554967549</v>
      </c>
      <c r="G35" s="33">
        <v>3.1112334978104568</v>
      </c>
      <c r="H35" s="33">
        <v>2.8218137825501293</v>
      </c>
      <c r="I35" s="33">
        <v>5.446983102449714</v>
      </c>
      <c r="J35" s="33">
        <v>4.9852027025888779</v>
      </c>
      <c r="K35" s="34">
        <v>2.7703426350471752</v>
      </c>
    </row>
    <row r="36" spans="2:11" x14ac:dyDescent="0.35">
      <c r="B36" s="24" t="s">
        <v>106</v>
      </c>
      <c r="C36" s="1" t="s">
        <v>2</v>
      </c>
      <c r="D36" s="25">
        <v>2.8430991143186652</v>
      </c>
      <c r="E36" s="25">
        <v>1.7973255531785903</v>
      </c>
      <c r="F36" s="25">
        <v>1.2584549910748313</v>
      </c>
      <c r="G36" s="25">
        <v>0.96531206385242085</v>
      </c>
      <c r="H36" s="25">
        <v>0.7473548384307328</v>
      </c>
      <c r="I36" s="25">
        <v>3.184733572985492</v>
      </c>
      <c r="J36" s="25">
        <v>2.718500432498812</v>
      </c>
      <c r="K36" s="26">
        <v>0.68347204704615139</v>
      </c>
    </row>
    <row r="37" spans="2:11" x14ac:dyDescent="0.35">
      <c r="B37" s="27" t="s">
        <v>107</v>
      </c>
      <c r="C37" s="2" t="s">
        <v>69</v>
      </c>
      <c r="D37" s="28">
        <v>4.9110342449898114</v>
      </c>
      <c r="E37" s="28">
        <v>4.0032911663925566</v>
      </c>
      <c r="F37" s="28">
        <v>3.3122257794487591</v>
      </c>
      <c r="G37" s="28">
        <v>3.0692161217624609</v>
      </c>
      <c r="H37" s="28">
        <v>2.7797964065021334</v>
      </c>
      <c r="I37" s="28">
        <v>5.4049657264017172</v>
      </c>
      <c r="J37" s="28">
        <v>4.9431853265408812</v>
      </c>
      <c r="K37" s="29">
        <v>2.7283252589991798</v>
      </c>
    </row>
    <row r="38" spans="2:11" x14ac:dyDescent="0.35">
      <c r="B38" s="27" t="s">
        <v>111</v>
      </c>
      <c r="C38" s="2" t="s">
        <v>71</v>
      </c>
      <c r="D38" s="28">
        <v>4.6676616011131671</v>
      </c>
      <c r="E38" s="28">
        <v>3.7599185225159117</v>
      </c>
      <c r="F38" s="28">
        <v>3.0688531355721143</v>
      </c>
      <c r="G38" s="28">
        <v>2.8258434778858166</v>
      </c>
      <c r="H38" s="28">
        <v>2.5364237626254886</v>
      </c>
      <c r="I38" s="28">
        <v>5.1615930825250729</v>
      </c>
      <c r="J38" s="28">
        <v>4.6998126826642368</v>
      </c>
      <c r="K38" s="29">
        <v>2.484952615122535</v>
      </c>
    </row>
    <row r="39" spans="2:11" x14ac:dyDescent="0.35">
      <c r="B39" s="30">
        <v>0</v>
      </c>
      <c r="C39" s="2" t="s">
        <v>73</v>
      </c>
      <c r="D39" s="28">
        <v>4.3026026352982001</v>
      </c>
      <c r="E39" s="28">
        <v>3.3948595567009447</v>
      </c>
      <c r="F39" s="28">
        <v>2.7037941697571473</v>
      </c>
      <c r="G39" s="28">
        <v>2.4607845120708491</v>
      </c>
      <c r="H39" s="28">
        <v>2.1713647968105216</v>
      </c>
      <c r="I39" s="28">
        <v>4.7965341167101059</v>
      </c>
      <c r="J39" s="28">
        <v>4.3347537168492698</v>
      </c>
      <c r="K39" s="29">
        <v>2.1198936493075675</v>
      </c>
    </row>
    <row r="40" spans="2:11" x14ac:dyDescent="0.35">
      <c r="B40" s="31"/>
      <c r="C40" s="2" t="s">
        <v>75</v>
      </c>
      <c r="D40" s="28">
        <v>3.9375436694832326</v>
      </c>
      <c r="E40" s="28">
        <v>3.0298005908859773</v>
      </c>
      <c r="F40" s="28">
        <v>2.3387352039421798</v>
      </c>
      <c r="G40" s="28">
        <v>2.0957255462558817</v>
      </c>
      <c r="H40" s="28">
        <v>1.8063058309955542</v>
      </c>
      <c r="I40" s="28">
        <v>4.4314751508951389</v>
      </c>
      <c r="J40" s="28">
        <v>3.9696947510343024</v>
      </c>
      <c r="K40" s="29">
        <v>1.7548346834926003</v>
      </c>
    </row>
    <row r="41" spans="2:11" x14ac:dyDescent="0.35">
      <c r="B41" s="31"/>
      <c r="C41" s="2" t="s">
        <v>77</v>
      </c>
      <c r="D41" s="28">
        <v>4.4840980558592305</v>
      </c>
      <c r="E41" s="28">
        <v>3.5626133106823912</v>
      </c>
      <c r="F41" s="28">
        <v>2.888536585349891</v>
      </c>
      <c r="G41" s="28">
        <v>2.6345961516397183</v>
      </c>
      <c r="H41" s="28">
        <v>2.3491165007631909</v>
      </c>
      <c r="I41" s="28">
        <v>4.9654178426371622</v>
      </c>
      <c r="J41" s="28">
        <v>4.499492759649379</v>
      </c>
      <c r="K41" s="29">
        <v>2.2989331953169425</v>
      </c>
    </row>
    <row r="42" spans="2:11" x14ac:dyDescent="0.35">
      <c r="B42" s="31"/>
      <c r="C42" s="2" t="s">
        <v>79</v>
      </c>
      <c r="D42" s="28">
        <v>4.2815345662012358</v>
      </c>
      <c r="E42" s="28">
        <v>3.3600498210243965</v>
      </c>
      <c r="F42" s="28">
        <v>2.6859730956918964</v>
      </c>
      <c r="G42" s="28">
        <v>2.4320326619817236</v>
      </c>
      <c r="H42" s="28">
        <v>2.1465530111051963</v>
      </c>
      <c r="I42" s="28">
        <v>4.7628543529791676</v>
      </c>
      <c r="J42" s="28">
        <v>4.2969292699913844</v>
      </c>
      <c r="K42" s="29">
        <v>2.0963697056589483</v>
      </c>
    </row>
    <row r="43" spans="2:11" x14ac:dyDescent="0.35">
      <c r="B43" s="31"/>
      <c r="C43" s="2" t="s">
        <v>81</v>
      </c>
      <c r="D43" s="28">
        <v>3.9776893317142439</v>
      </c>
      <c r="E43" s="28">
        <v>3.0562045865374046</v>
      </c>
      <c r="F43" s="28">
        <v>2.3821278612049044</v>
      </c>
      <c r="G43" s="28">
        <v>2.1281874274947317</v>
      </c>
      <c r="H43" s="28">
        <v>1.8427077766182043</v>
      </c>
      <c r="I43" s="28">
        <v>4.4590091184921752</v>
      </c>
      <c r="J43" s="28">
        <v>3.9930840355043924</v>
      </c>
      <c r="K43" s="29">
        <v>1.7925244711719566</v>
      </c>
    </row>
    <row r="44" spans="2:11" x14ac:dyDescent="0.35">
      <c r="B44" s="31"/>
      <c r="C44" s="2" t="s">
        <v>83</v>
      </c>
      <c r="D44" s="28">
        <v>3.6738440972272519</v>
      </c>
      <c r="E44" s="28">
        <v>2.7523593520504126</v>
      </c>
      <c r="F44" s="28">
        <v>2.0782826267179124</v>
      </c>
      <c r="G44" s="28">
        <v>1.8243421930077397</v>
      </c>
      <c r="H44" s="28">
        <v>1.5388625421312123</v>
      </c>
      <c r="I44" s="28">
        <v>4.1551638840051837</v>
      </c>
      <c r="J44" s="28">
        <v>3.6892388010174004</v>
      </c>
      <c r="K44" s="29">
        <v>1.4886792366849646</v>
      </c>
    </row>
    <row r="45" spans="2:11" ht="15" thickBot="1" x14ac:dyDescent="0.4">
      <c r="B45" s="32"/>
      <c r="C45" s="3" t="s">
        <v>84</v>
      </c>
      <c r="D45" s="33">
        <v>4.9110342449898114</v>
      </c>
      <c r="E45" s="33">
        <v>4.0032911663925566</v>
      </c>
      <c r="F45" s="33">
        <v>3.3122257794487591</v>
      </c>
      <c r="G45" s="33">
        <v>3.0692161217624609</v>
      </c>
      <c r="H45" s="33">
        <v>2.7797964065021334</v>
      </c>
      <c r="I45" s="33">
        <v>5.4049657264017172</v>
      </c>
      <c r="J45" s="33">
        <v>4.9431853265408812</v>
      </c>
      <c r="K45" s="34">
        <v>2.7283252589991798</v>
      </c>
    </row>
    <row r="46" spans="2:11" x14ac:dyDescent="0.35">
      <c r="B46" s="35" t="s">
        <v>112</v>
      </c>
      <c r="C46" s="1" t="s">
        <v>2</v>
      </c>
      <c r="D46" s="25">
        <v>2.8702502809901191</v>
      </c>
      <c r="E46" s="25">
        <v>1.82200302420034</v>
      </c>
      <c r="F46" s="25">
        <v>1.2991876331598751</v>
      </c>
      <c r="G46" s="25">
        <v>1.001779949721894</v>
      </c>
      <c r="H46" s="25">
        <v>0.78507558265601096</v>
      </c>
      <c r="I46" s="25">
        <v>3.2013432739001861</v>
      </c>
      <c r="J46" s="25">
        <v>2.7362857254367863</v>
      </c>
      <c r="K46" s="26">
        <v>0.73220936056123009</v>
      </c>
    </row>
    <row r="47" spans="2:11" x14ac:dyDescent="0.35">
      <c r="B47" s="27"/>
      <c r="C47" s="2" t="s">
        <v>69</v>
      </c>
      <c r="D47" s="28">
        <v>4.9351662697216891</v>
      </c>
      <c r="E47" s="28">
        <v>4.0247490160061474</v>
      </c>
      <c r="F47" s="28">
        <v>3.3371467993580599</v>
      </c>
      <c r="G47" s="28">
        <v>3.0974019534692787</v>
      </c>
      <c r="H47" s="28">
        <v>2.8074192111314358</v>
      </c>
      <c r="I47" s="28">
        <v>5.4222914348013669</v>
      </c>
      <c r="J47" s="28">
        <v>4.9620115079065696</v>
      </c>
      <c r="K47" s="29">
        <v>2.7556715310307442</v>
      </c>
    </row>
    <row r="48" spans="2:11" x14ac:dyDescent="0.35">
      <c r="B48" s="27" t="s">
        <v>108</v>
      </c>
      <c r="C48" s="2" t="s">
        <v>71</v>
      </c>
      <c r="D48" s="28">
        <v>4.6917936258450439</v>
      </c>
      <c r="E48" s="28">
        <v>3.7813763721295031</v>
      </c>
      <c r="F48" s="28">
        <v>3.0937741554814151</v>
      </c>
      <c r="G48" s="28">
        <v>2.8540293095926343</v>
      </c>
      <c r="H48" s="28">
        <v>2.564046567254791</v>
      </c>
      <c r="I48" s="28">
        <v>5.1789187909247216</v>
      </c>
      <c r="J48" s="28">
        <v>4.7186388640299244</v>
      </c>
      <c r="K48" s="29">
        <v>2.5122988871540994</v>
      </c>
    </row>
    <row r="49" spans="2:11" x14ac:dyDescent="0.35">
      <c r="B49" s="30">
        <v>0</v>
      </c>
      <c r="C49" s="2" t="s">
        <v>73</v>
      </c>
      <c r="D49" s="28">
        <v>4.3267346600300769</v>
      </c>
      <c r="E49" s="28">
        <v>3.4163174063145356</v>
      </c>
      <c r="F49" s="28">
        <v>2.7287151896664477</v>
      </c>
      <c r="G49" s="28">
        <v>2.4889703437776669</v>
      </c>
      <c r="H49" s="28">
        <v>2.198987601439824</v>
      </c>
      <c r="I49" s="28">
        <v>4.8138598251097546</v>
      </c>
      <c r="J49" s="28">
        <v>4.3535798982149565</v>
      </c>
      <c r="K49" s="29">
        <v>2.147239921339132</v>
      </c>
    </row>
    <row r="50" spans="2:11" x14ac:dyDescent="0.35">
      <c r="B50" s="31"/>
      <c r="C50" s="2" t="s">
        <v>75</v>
      </c>
      <c r="D50" s="28">
        <v>3.9616756942151095</v>
      </c>
      <c r="E50" s="28">
        <v>3.0512584404995686</v>
      </c>
      <c r="F50" s="28">
        <v>2.3636562238514807</v>
      </c>
      <c r="G50" s="28">
        <v>2.1239113779626999</v>
      </c>
      <c r="H50" s="28">
        <v>1.8339286356248568</v>
      </c>
      <c r="I50" s="28">
        <v>4.4488008592947867</v>
      </c>
      <c r="J50" s="28">
        <v>3.9885209323999895</v>
      </c>
      <c r="K50" s="29">
        <v>1.782180955524165</v>
      </c>
    </row>
    <row r="51" spans="2:11" x14ac:dyDescent="0.35">
      <c r="B51" s="31"/>
      <c r="C51" s="2" t="s">
        <v>77</v>
      </c>
      <c r="D51" s="28">
        <v>4.5113301447133471</v>
      </c>
      <c r="E51" s="28">
        <v>3.5855377755393385</v>
      </c>
      <c r="F51" s="28">
        <v>2.9172025114226781</v>
      </c>
      <c r="G51" s="28">
        <v>2.660102993120383</v>
      </c>
      <c r="H51" s="28">
        <v>2.3826561170415421</v>
      </c>
      <c r="I51" s="28">
        <v>4.9829084007515609</v>
      </c>
      <c r="J51" s="28">
        <v>4.5189374476664552</v>
      </c>
      <c r="K51" s="29">
        <v>2.3319607339999471</v>
      </c>
    </row>
    <row r="52" spans="2:11" x14ac:dyDescent="0.35">
      <c r="B52" s="31"/>
      <c r="C52" s="2" t="s">
        <v>79</v>
      </c>
      <c r="D52" s="28">
        <v>4.3087666550553525</v>
      </c>
      <c r="E52" s="28">
        <v>3.3829742858813439</v>
      </c>
      <c r="F52" s="28">
        <v>2.7146390217646834</v>
      </c>
      <c r="G52" s="28">
        <v>2.4575395034623884</v>
      </c>
      <c r="H52" s="28">
        <v>2.1800926273835475</v>
      </c>
      <c r="I52" s="28">
        <v>4.7803449110935663</v>
      </c>
      <c r="J52" s="28">
        <v>4.3163739580084606</v>
      </c>
      <c r="K52" s="29">
        <v>2.1293972443419529</v>
      </c>
    </row>
    <row r="53" spans="2:11" x14ac:dyDescent="0.35">
      <c r="B53" s="31"/>
      <c r="C53" s="2" t="s">
        <v>81</v>
      </c>
      <c r="D53" s="28">
        <v>4.004921420568361</v>
      </c>
      <c r="E53" s="28">
        <v>3.0791290513943519</v>
      </c>
      <c r="F53" s="28">
        <v>2.4107937872776914</v>
      </c>
      <c r="G53" s="28">
        <v>2.1536942689753964</v>
      </c>
      <c r="H53" s="28">
        <v>1.8762473928965553</v>
      </c>
      <c r="I53" s="28">
        <v>4.4764996766065748</v>
      </c>
      <c r="J53" s="28">
        <v>4.0125287235214682</v>
      </c>
      <c r="K53" s="29">
        <v>1.8255520098549611</v>
      </c>
    </row>
    <row r="54" spans="2:11" x14ac:dyDescent="0.35">
      <c r="B54" s="31"/>
      <c r="C54" s="2" t="s">
        <v>83</v>
      </c>
      <c r="D54" s="28">
        <v>3.701076186081369</v>
      </c>
      <c r="E54" s="28">
        <v>2.7752838169073604</v>
      </c>
      <c r="F54" s="28">
        <v>2.1069485527906995</v>
      </c>
      <c r="G54" s="28">
        <v>1.8498490344884049</v>
      </c>
      <c r="H54" s="28">
        <v>1.5724021584095635</v>
      </c>
      <c r="I54" s="28">
        <v>4.1726544421195824</v>
      </c>
      <c r="J54" s="28">
        <v>3.7086834890344762</v>
      </c>
      <c r="K54" s="29">
        <v>1.5217067753679692</v>
      </c>
    </row>
    <row r="55" spans="2:11" ht="15" thickBot="1" x14ac:dyDescent="0.4">
      <c r="B55" s="32"/>
      <c r="C55" s="3" t="s">
        <v>84</v>
      </c>
      <c r="D55" s="33">
        <v>4.9351662697216891</v>
      </c>
      <c r="E55" s="33">
        <v>4.0247490160061474</v>
      </c>
      <c r="F55" s="33">
        <v>3.3371467993580599</v>
      </c>
      <c r="G55" s="33">
        <v>3.0974019534692787</v>
      </c>
      <c r="H55" s="33">
        <v>2.8074192111314358</v>
      </c>
      <c r="I55" s="33">
        <v>5.4222914348013669</v>
      </c>
      <c r="J55" s="33">
        <v>4.9620115079065696</v>
      </c>
      <c r="K55" s="34">
        <v>2.7556715310307442</v>
      </c>
    </row>
    <row r="56" spans="2:11" x14ac:dyDescent="0.35">
      <c r="B56" s="35" t="s">
        <v>112</v>
      </c>
      <c r="C56" s="1" t="s">
        <v>2</v>
      </c>
      <c r="D56" s="25">
        <v>2.8556122227218963</v>
      </c>
      <c r="E56" s="25">
        <v>1.8073649659321174</v>
      </c>
      <c r="F56" s="25">
        <v>1.2845495748916522</v>
      </c>
      <c r="G56" s="25">
        <v>0.98714189145367126</v>
      </c>
      <c r="H56" s="25">
        <v>0.77043752438778812</v>
      </c>
      <c r="I56" s="25">
        <v>3.1867052156319633</v>
      </c>
      <c r="J56" s="25">
        <v>2.7216476671685634</v>
      </c>
      <c r="K56" s="26">
        <v>0.71757130229300736</v>
      </c>
    </row>
    <row r="57" spans="2:11" x14ac:dyDescent="0.35">
      <c r="B57" s="27"/>
      <c r="C57" s="2" t="s">
        <v>69</v>
      </c>
      <c r="D57" s="28">
        <v>4.9205282114534663</v>
      </c>
      <c r="E57" s="28">
        <v>4.0101109577379246</v>
      </c>
      <c r="F57" s="28">
        <v>3.3225087410898371</v>
      </c>
      <c r="G57" s="28">
        <v>3.0827638952010559</v>
      </c>
      <c r="H57" s="28">
        <v>2.7927811528632129</v>
      </c>
      <c r="I57" s="28">
        <v>5.407653376533144</v>
      </c>
      <c r="J57" s="28">
        <v>4.9473734496383468</v>
      </c>
      <c r="K57" s="29">
        <v>2.7410334727625214</v>
      </c>
    </row>
    <row r="58" spans="2:11" x14ac:dyDescent="0.35">
      <c r="B58" s="27" t="s">
        <v>109</v>
      </c>
      <c r="C58" s="2" t="s">
        <v>71</v>
      </c>
      <c r="D58" s="28">
        <v>4.677155567576821</v>
      </c>
      <c r="E58" s="28">
        <v>3.7667383138612802</v>
      </c>
      <c r="F58" s="28">
        <v>3.0791360972131923</v>
      </c>
      <c r="G58" s="28">
        <v>2.8393912513244115</v>
      </c>
      <c r="H58" s="28">
        <v>2.5494085089865681</v>
      </c>
      <c r="I58" s="28">
        <v>5.1642807326564988</v>
      </c>
      <c r="J58" s="28">
        <v>4.7040008057617015</v>
      </c>
      <c r="K58" s="29">
        <v>2.4976608288858766</v>
      </c>
    </row>
    <row r="59" spans="2:11" x14ac:dyDescent="0.35">
      <c r="B59" s="30">
        <v>0</v>
      </c>
      <c r="C59" s="2" t="s">
        <v>73</v>
      </c>
      <c r="D59" s="28">
        <v>4.3120966017618541</v>
      </c>
      <c r="E59" s="28">
        <v>3.4016793480463128</v>
      </c>
      <c r="F59" s="28">
        <v>2.7140771313982248</v>
      </c>
      <c r="G59" s="28">
        <v>2.4743322855094441</v>
      </c>
      <c r="H59" s="28">
        <v>2.1843495431716011</v>
      </c>
      <c r="I59" s="28">
        <v>4.7992217668415318</v>
      </c>
      <c r="J59" s="28">
        <v>4.3389418399467337</v>
      </c>
      <c r="K59" s="29">
        <v>2.1326018630709092</v>
      </c>
    </row>
    <row r="60" spans="2:11" x14ac:dyDescent="0.35">
      <c r="B60" s="31"/>
      <c r="C60" s="2" t="s">
        <v>75</v>
      </c>
      <c r="D60" s="28">
        <v>3.9470376359468866</v>
      </c>
      <c r="E60" s="28">
        <v>3.0366203822313458</v>
      </c>
      <c r="F60" s="28">
        <v>2.3490181655832578</v>
      </c>
      <c r="G60" s="28">
        <v>2.1092733196944771</v>
      </c>
      <c r="H60" s="28">
        <v>1.8192905773566339</v>
      </c>
      <c r="I60" s="28">
        <v>4.4341628010265639</v>
      </c>
      <c r="J60" s="28">
        <v>3.9738828741317667</v>
      </c>
      <c r="K60" s="29">
        <v>1.7675428972559422</v>
      </c>
    </row>
    <row r="61" spans="2:11" x14ac:dyDescent="0.35">
      <c r="B61" s="31"/>
      <c r="C61" s="2" t="s">
        <v>77</v>
      </c>
      <c r="D61" s="28">
        <v>4.4966920864451243</v>
      </c>
      <c r="E61" s="28">
        <v>3.5708997172711157</v>
      </c>
      <c r="F61" s="28">
        <v>2.9025644531544552</v>
      </c>
      <c r="G61" s="28">
        <v>2.6454649348521606</v>
      </c>
      <c r="H61" s="28">
        <v>2.3680180587733193</v>
      </c>
      <c r="I61" s="28">
        <v>4.9682703424833381</v>
      </c>
      <c r="J61" s="28">
        <v>4.5042993893982324</v>
      </c>
      <c r="K61" s="29">
        <v>2.3173226757317242</v>
      </c>
    </row>
    <row r="62" spans="2:11" x14ac:dyDescent="0.35">
      <c r="B62" s="31"/>
      <c r="C62" s="2" t="s">
        <v>79</v>
      </c>
      <c r="D62" s="28">
        <v>4.2941285967871297</v>
      </c>
      <c r="E62" s="28">
        <v>3.368336227613121</v>
      </c>
      <c r="F62" s="28">
        <v>2.7000009634964606</v>
      </c>
      <c r="G62" s="28">
        <v>2.442901445194166</v>
      </c>
      <c r="H62" s="28">
        <v>2.1654545691153246</v>
      </c>
      <c r="I62" s="28">
        <v>4.7657068528253435</v>
      </c>
      <c r="J62" s="28">
        <v>4.3017358997402377</v>
      </c>
      <c r="K62" s="29">
        <v>2.11475918607373</v>
      </c>
    </row>
    <row r="63" spans="2:11" x14ac:dyDescent="0.35">
      <c r="B63" s="31"/>
      <c r="C63" s="2" t="s">
        <v>81</v>
      </c>
      <c r="D63" s="28">
        <v>3.9902833623001381</v>
      </c>
      <c r="E63" s="28">
        <v>3.064490993126129</v>
      </c>
      <c r="F63" s="28">
        <v>2.3961557290094686</v>
      </c>
      <c r="G63" s="28">
        <v>2.139056210707174</v>
      </c>
      <c r="H63" s="28">
        <v>1.8616093346283324</v>
      </c>
      <c r="I63" s="28">
        <v>4.4618616183383519</v>
      </c>
      <c r="J63" s="28">
        <v>3.9978906652532453</v>
      </c>
      <c r="K63" s="29">
        <v>1.8109139515867383</v>
      </c>
    </row>
    <row r="64" spans="2:11" x14ac:dyDescent="0.35">
      <c r="B64" s="31"/>
      <c r="C64" s="2" t="s">
        <v>83</v>
      </c>
      <c r="D64" s="28">
        <v>3.6864381278131462</v>
      </c>
      <c r="E64" s="28">
        <v>2.7606457586391375</v>
      </c>
      <c r="F64" s="28">
        <v>2.0923104945224766</v>
      </c>
      <c r="G64" s="28">
        <v>1.835210976220182</v>
      </c>
      <c r="H64" s="28">
        <v>1.5577641001413409</v>
      </c>
      <c r="I64" s="28">
        <v>4.1580163838513595</v>
      </c>
      <c r="J64" s="28">
        <v>3.6940454307662534</v>
      </c>
      <c r="K64" s="29">
        <v>1.5070687170997463</v>
      </c>
    </row>
    <row r="65" spans="2:11" ht="15" thickBot="1" x14ac:dyDescent="0.4">
      <c r="B65" s="32"/>
      <c r="C65" s="3" t="s">
        <v>84</v>
      </c>
      <c r="D65" s="33">
        <v>4.9205282114534663</v>
      </c>
      <c r="E65" s="33">
        <v>4.0101109577379246</v>
      </c>
      <c r="F65" s="33">
        <v>3.3225087410898371</v>
      </c>
      <c r="G65" s="33">
        <v>3.0827638952010559</v>
      </c>
      <c r="H65" s="33">
        <v>2.7927811528632129</v>
      </c>
      <c r="I65" s="33">
        <v>5.407653376533144</v>
      </c>
      <c r="J65" s="33">
        <v>4.9473734496383468</v>
      </c>
      <c r="K65" s="34">
        <v>2.7410334727625214</v>
      </c>
    </row>
    <row r="66" spans="2:11" x14ac:dyDescent="0.35">
      <c r="B66" s="35" t="s">
        <v>112</v>
      </c>
      <c r="C66" s="1" t="s">
        <v>2</v>
      </c>
      <c r="D66" s="25">
        <v>2.833655135319562</v>
      </c>
      <c r="E66" s="25">
        <v>1.7854078785297831</v>
      </c>
      <c r="F66" s="25">
        <v>1.262592487489318</v>
      </c>
      <c r="G66" s="25">
        <v>0.965184804051337</v>
      </c>
      <c r="H66" s="25">
        <v>0.74848043698545397</v>
      </c>
      <c r="I66" s="25">
        <v>3.164748128229629</v>
      </c>
      <c r="J66" s="25">
        <v>2.6996905797662292</v>
      </c>
      <c r="K66" s="26">
        <v>0.6956142148906731</v>
      </c>
    </row>
    <row r="67" spans="2:11" x14ac:dyDescent="0.35">
      <c r="B67" s="27"/>
      <c r="C67" s="2" t="s">
        <v>69</v>
      </c>
      <c r="D67" s="28">
        <v>4.8985711240511325</v>
      </c>
      <c r="E67" s="28">
        <v>3.9881538703355903</v>
      </c>
      <c r="F67" s="28">
        <v>3.3005516536875028</v>
      </c>
      <c r="G67" s="28">
        <v>3.0608068077987221</v>
      </c>
      <c r="H67" s="28">
        <v>2.7708240654608787</v>
      </c>
      <c r="I67" s="28">
        <v>5.3856962891308102</v>
      </c>
      <c r="J67" s="28">
        <v>4.9254163622360121</v>
      </c>
      <c r="K67" s="29">
        <v>2.7190763853601871</v>
      </c>
    </row>
    <row r="68" spans="2:11" x14ac:dyDescent="0.35">
      <c r="B68" s="27" t="s">
        <v>110</v>
      </c>
      <c r="C68" s="2" t="s">
        <v>71</v>
      </c>
      <c r="D68" s="28">
        <v>4.6551984801744872</v>
      </c>
      <c r="E68" s="28">
        <v>3.744781226458946</v>
      </c>
      <c r="F68" s="28">
        <v>3.057179009810858</v>
      </c>
      <c r="G68" s="28">
        <v>2.8174341639220772</v>
      </c>
      <c r="H68" s="28">
        <v>2.5274514215842343</v>
      </c>
      <c r="I68" s="28">
        <v>5.142323645254165</v>
      </c>
      <c r="J68" s="28">
        <v>4.6820437183593668</v>
      </c>
      <c r="K68" s="29">
        <v>2.4757037414835423</v>
      </c>
    </row>
    <row r="69" spans="2:11" x14ac:dyDescent="0.35">
      <c r="B69" s="30">
        <v>0</v>
      </c>
      <c r="C69" s="2" t="s">
        <v>73</v>
      </c>
      <c r="D69" s="28">
        <v>4.2901395143595193</v>
      </c>
      <c r="E69" s="28">
        <v>3.3797222606439785</v>
      </c>
      <c r="F69" s="28">
        <v>2.6921200439958906</v>
      </c>
      <c r="G69" s="28">
        <v>2.4523751981071098</v>
      </c>
      <c r="H69" s="28">
        <v>2.1623924557692669</v>
      </c>
      <c r="I69" s="28">
        <v>4.7772646794391971</v>
      </c>
      <c r="J69" s="28">
        <v>4.3169847525443998</v>
      </c>
      <c r="K69" s="29">
        <v>2.1106447756685749</v>
      </c>
    </row>
    <row r="70" spans="2:11" x14ac:dyDescent="0.35">
      <c r="B70" s="31"/>
      <c r="C70" s="2" t="s">
        <v>75</v>
      </c>
      <c r="D70" s="28">
        <v>3.9250805485445524</v>
      </c>
      <c r="E70" s="28">
        <v>3.0146632948290115</v>
      </c>
      <c r="F70" s="28">
        <v>2.3270610781809236</v>
      </c>
      <c r="G70" s="28">
        <v>2.0873162322921428</v>
      </c>
      <c r="H70" s="28">
        <v>1.7973334899542996</v>
      </c>
      <c r="I70" s="28">
        <v>4.4122057136242301</v>
      </c>
      <c r="J70" s="28">
        <v>3.9519257867294324</v>
      </c>
      <c r="K70" s="29">
        <v>1.7455858098536079</v>
      </c>
    </row>
    <row r="71" spans="2:11" x14ac:dyDescent="0.35">
      <c r="B71" s="31"/>
      <c r="C71" s="2" t="s">
        <v>77</v>
      </c>
      <c r="D71" s="28">
        <v>4.4747349990427905</v>
      </c>
      <c r="E71" s="28">
        <v>3.5489426298687814</v>
      </c>
      <c r="F71" s="28">
        <v>2.880607365752121</v>
      </c>
      <c r="G71" s="28">
        <v>2.6235078474498263</v>
      </c>
      <c r="H71" s="28">
        <v>2.346060971370985</v>
      </c>
      <c r="I71" s="28">
        <v>4.9463132550810043</v>
      </c>
      <c r="J71" s="28">
        <v>4.4823423019958977</v>
      </c>
      <c r="K71" s="29">
        <v>2.2953655883293904</v>
      </c>
    </row>
    <row r="72" spans="2:11" x14ac:dyDescent="0.35">
      <c r="B72" s="31"/>
      <c r="C72" s="2" t="s">
        <v>79</v>
      </c>
      <c r="D72" s="28">
        <v>4.2721715093847958</v>
      </c>
      <c r="E72" s="28">
        <v>3.3463791402107868</v>
      </c>
      <c r="F72" s="28">
        <v>2.6780438760941263</v>
      </c>
      <c r="G72" s="28">
        <v>2.4209443577918317</v>
      </c>
      <c r="H72" s="28">
        <v>2.1434974817129904</v>
      </c>
      <c r="I72" s="28">
        <v>4.7437497654230096</v>
      </c>
      <c r="J72" s="28">
        <v>4.279778812337903</v>
      </c>
      <c r="K72" s="29">
        <v>2.0928020986713958</v>
      </c>
    </row>
    <row r="73" spans="2:11" x14ac:dyDescent="0.35">
      <c r="B73" s="31"/>
      <c r="C73" s="2" t="s">
        <v>81</v>
      </c>
      <c r="D73" s="28">
        <v>3.9683262748978039</v>
      </c>
      <c r="E73" s="28">
        <v>3.0425339057237948</v>
      </c>
      <c r="F73" s="28">
        <v>2.3741986416071343</v>
      </c>
      <c r="G73" s="28">
        <v>2.1170991233048397</v>
      </c>
      <c r="H73" s="28">
        <v>1.8396522472259984</v>
      </c>
      <c r="I73" s="28">
        <v>4.4399045309360181</v>
      </c>
      <c r="J73" s="28">
        <v>3.9759335778509111</v>
      </c>
      <c r="K73" s="29">
        <v>1.7889568641844038</v>
      </c>
    </row>
    <row r="74" spans="2:11" x14ac:dyDescent="0.35">
      <c r="B74" s="31"/>
      <c r="C74" s="2" t="s">
        <v>83</v>
      </c>
      <c r="D74" s="28">
        <v>3.6644810404108119</v>
      </c>
      <c r="E74" s="28">
        <v>2.7386886712368033</v>
      </c>
      <c r="F74" s="28">
        <v>2.0703534071201424</v>
      </c>
      <c r="G74" s="28">
        <v>1.8132538888178478</v>
      </c>
      <c r="H74" s="28">
        <v>1.5358070127390067</v>
      </c>
      <c r="I74" s="28">
        <v>4.1360592964490257</v>
      </c>
      <c r="J74" s="28">
        <v>3.6720883433639191</v>
      </c>
      <c r="K74" s="29">
        <v>1.4851116296974121</v>
      </c>
    </row>
    <row r="75" spans="2:11" ht="15" thickBot="1" x14ac:dyDescent="0.4">
      <c r="B75" s="32"/>
      <c r="C75" s="3" t="s">
        <v>84</v>
      </c>
      <c r="D75" s="33">
        <v>4.8985711240511325</v>
      </c>
      <c r="E75" s="33">
        <v>3.9881538703355903</v>
      </c>
      <c r="F75" s="33">
        <v>3.3005516536875028</v>
      </c>
      <c r="G75" s="33">
        <v>3.0608068077987221</v>
      </c>
      <c r="H75" s="33">
        <v>2.7708240654608787</v>
      </c>
      <c r="I75" s="33">
        <v>5.3856962891308102</v>
      </c>
      <c r="J75" s="33">
        <v>4.9254163622360121</v>
      </c>
      <c r="K75" s="34">
        <v>2.7190763853601871</v>
      </c>
    </row>
    <row r="76" spans="2:11" x14ac:dyDescent="0.35">
      <c r="B76" s="35" t="s">
        <v>112</v>
      </c>
      <c r="C76" s="1" t="s">
        <v>2</v>
      </c>
      <c r="D76" s="25">
        <v>2.8116980479172278</v>
      </c>
      <c r="E76" s="25">
        <v>1.7634507911274488</v>
      </c>
      <c r="F76" s="25">
        <v>1.2406354000869839</v>
      </c>
      <c r="G76" s="25">
        <v>0.94322771664900273</v>
      </c>
      <c r="H76" s="25">
        <v>0.72652334958311959</v>
      </c>
      <c r="I76" s="25">
        <v>3.1427910408272952</v>
      </c>
      <c r="J76" s="25">
        <v>2.6777334923638949</v>
      </c>
      <c r="K76" s="26">
        <v>0.67365712748833873</v>
      </c>
    </row>
    <row r="77" spans="2:11" x14ac:dyDescent="0.35">
      <c r="B77" s="27"/>
      <c r="C77" s="2" t="s">
        <v>69</v>
      </c>
      <c r="D77" s="28">
        <v>4.8766140366487969</v>
      </c>
      <c r="E77" s="28">
        <v>3.9661967829332565</v>
      </c>
      <c r="F77" s="28">
        <v>3.2785945662851685</v>
      </c>
      <c r="G77" s="28">
        <v>3.0388497203963878</v>
      </c>
      <c r="H77" s="28">
        <v>2.7488669780585444</v>
      </c>
      <c r="I77" s="28">
        <v>5.3637392017284746</v>
      </c>
      <c r="J77" s="28">
        <v>4.9034592748336774</v>
      </c>
      <c r="K77" s="29">
        <v>2.6971192979578529</v>
      </c>
    </row>
    <row r="78" spans="2:11" x14ac:dyDescent="0.35">
      <c r="B78" s="27" t="s">
        <v>111</v>
      </c>
      <c r="C78" s="2" t="s">
        <v>71</v>
      </c>
      <c r="D78" s="28">
        <v>4.6332413927721525</v>
      </c>
      <c r="E78" s="28">
        <v>3.7228241390566117</v>
      </c>
      <c r="F78" s="28">
        <v>3.0352219224085237</v>
      </c>
      <c r="G78" s="28">
        <v>2.795477076519743</v>
      </c>
      <c r="H78" s="28">
        <v>2.5054943341819</v>
      </c>
      <c r="I78" s="28">
        <v>5.1203665578518303</v>
      </c>
      <c r="J78" s="28">
        <v>4.660086630957033</v>
      </c>
      <c r="K78" s="29">
        <v>2.4537466540812081</v>
      </c>
    </row>
    <row r="79" spans="2:11" x14ac:dyDescent="0.35">
      <c r="B79" s="30">
        <v>0</v>
      </c>
      <c r="C79" s="2" t="s">
        <v>73</v>
      </c>
      <c r="D79" s="28">
        <v>4.2681824269571855</v>
      </c>
      <c r="E79" s="28">
        <v>3.3577651732416443</v>
      </c>
      <c r="F79" s="28">
        <v>2.6701629565935567</v>
      </c>
      <c r="G79" s="28">
        <v>2.4304181107047755</v>
      </c>
      <c r="H79" s="28">
        <v>2.1404353683669326</v>
      </c>
      <c r="I79" s="28">
        <v>4.7553075920368633</v>
      </c>
      <c r="J79" s="28">
        <v>4.2950276651420651</v>
      </c>
      <c r="K79" s="29">
        <v>2.0886876882662411</v>
      </c>
    </row>
    <row r="80" spans="2:11" x14ac:dyDescent="0.35">
      <c r="B80" s="31"/>
      <c r="C80" s="2" t="s">
        <v>75</v>
      </c>
      <c r="D80" s="28">
        <v>3.9031234611422181</v>
      </c>
      <c r="E80" s="28">
        <v>2.9927062074266768</v>
      </c>
      <c r="F80" s="28">
        <v>2.3051039907785893</v>
      </c>
      <c r="G80" s="28">
        <v>2.0653591448898081</v>
      </c>
      <c r="H80" s="28">
        <v>1.7753764025519652</v>
      </c>
      <c r="I80" s="28">
        <v>4.3902486262218963</v>
      </c>
      <c r="J80" s="28">
        <v>3.9299686993270981</v>
      </c>
      <c r="K80" s="29">
        <v>1.7236287224512734</v>
      </c>
    </row>
    <row r="81" spans="2:11" x14ac:dyDescent="0.35">
      <c r="B81" s="31"/>
      <c r="C81" s="2" t="s">
        <v>77</v>
      </c>
      <c r="D81" s="28">
        <v>4.4527779116404567</v>
      </c>
      <c r="E81" s="28">
        <v>3.5269855424664471</v>
      </c>
      <c r="F81" s="28">
        <v>2.8586502783497867</v>
      </c>
      <c r="G81" s="28">
        <v>2.6015507600474921</v>
      </c>
      <c r="H81" s="28">
        <v>2.3241038839686508</v>
      </c>
      <c r="I81" s="28">
        <v>4.9243561676786696</v>
      </c>
      <c r="J81" s="28">
        <v>4.4603852145935639</v>
      </c>
      <c r="K81" s="29">
        <v>2.2734085009270562</v>
      </c>
    </row>
    <row r="82" spans="2:11" x14ac:dyDescent="0.35">
      <c r="B82" s="31"/>
      <c r="C82" s="2" t="s">
        <v>79</v>
      </c>
      <c r="D82" s="28">
        <v>4.250214421982462</v>
      </c>
      <c r="E82" s="28">
        <v>3.3244220528084525</v>
      </c>
      <c r="F82" s="28">
        <v>2.656086788691792</v>
      </c>
      <c r="G82" s="28">
        <v>2.3989872703894974</v>
      </c>
      <c r="H82" s="28">
        <v>2.1215403943106561</v>
      </c>
      <c r="I82" s="28">
        <v>4.7217926780206749</v>
      </c>
      <c r="J82" s="28">
        <v>4.2578217249355692</v>
      </c>
      <c r="K82" s="29">
        <v>2.0708450112690615</v>
      </c>
    </row>
    <row r="83" spans="2:11" x14ac:dyDescent="0.35">
      <c r="B83" s="31"/>
      <c r="C83" s="2" t="s">
        <v>81</v>
      </c>
      <c r="D83" s="28">
        <v>3.9463691874954696</v>
      </c>
      <c r="E83" s="28">
        <v>3.0205768183214605</v>
      </c>
      <c r="F83" s="28">
        <v>2.3522415542048001</v>
      </c>
      <c r="G83" s="28">
        <v>2.0951420359025055</v>
      </c>
      <c r="H83" s="28">
        <v>1.8176951598236641</v>
      </c>
      <c r="I83" s="28">
        <v>4.4179474435336843</v>
      </c>
      <c r="J83" s="28">
        <v>3.9539764904485768</v>
      </c>
      <c r="K83" s="29">
        <v>1.7669997767820695</v>
      </c>
    </row>
    <row r="84" spans="2:11" x14ac:dyDescent="0.35">
      <c r="B84" s="31"/>
      <c r="C84" s="2" t="s">
        <v>83</v>
      </c>
      <c r="D84" s="28">
        <v>3.6425239530084776</v>
      </c>
      <c r="E84" s="28">
        <v>2.7167315838344686</v>
      </c>
      <c r="F84" s="28">
        <v>2.0483963197178081</v>
      </c>
      <c r="G84" s="28">
        <v>1.7912968014155133</v>
      </c>
      <c r="H84" s="28">
        <v>1.5138499253366722</v>
      </c>
      <c r="I84" s="28">
        <v>4.114102209046691</v>
      </c>
      <c r="J84" s="28">
        <v>3.6501312559615848</v>
      </c>
      <c r="K84" s="29">
        <v>1.4631545422950778</v>
      </c>
    </row>
    <row r="85" spans="2:11" ht="15" thickBot="1" x14ac:dyDescent="0.4">
      <c r="B85" s="32"/>
      <c r="C85" s="3" t="s">
        <v>84</v>
      </c>
      <c r="D85" s="33">
        <v>4.8766140366487969</v>
      </c>
      <c r="E85" s="33">
        <v>3.9661967829332565</v>
      </c>
      <c r="F85" s="33">
        <v>3.2785945662851685</v>
      </c>
      <c r="G85" s="33">
        <v>3.0388497203963878</v>
      </c>
      <c r="H85" s="33">
        <v>2.7488669780585444</v>
      </c>
      <c r="I85" s="33">
        <v>5.3637392017284746</v>
      </c>
      <c r="J85" s="33">
        <v>4.9034592748336774</v>
      </c>
      <c r="K85" s="34">
        <v>2.6971192979578529</v>
      </c>
    </row>
    <row r="87" spans="2:11" ht="15" thickBot="1" x14ac:dyDescent="0.4"/>
    <row r="88" spans="2:11" ht="26.5" thickBot="1" x14ac:dyDescent="0.65">
      <c r="B88" s="4" t="s">
        <v>85</v>
      </c>
      <c r="C88" s="5"/>
      <c r="D88" s="6">
        <v>3</v>
      </c>
      <c r="E88" s="7" t="s">
        <v>113</v>
      </c>
      <c r="F88" s="8"/>
      <c r="G88" s="8"/>
      <c r="H88" s="8"/>
      <c r="I88" s="9"/>
      <c r="J88" s="5" t="s">
        <v>87</v>
      </c>
      <c r="K88" s="10" t="s">
        <v>15</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2.711106442591162</v>
      </c>
      <c r="E92" s="25">
        <v>1.6372782794012792</v>
      </c>
      <c r="F92" s="25">
        <v>1.1687302396260622</v>
      </c>
      <c r="G92" s="25">
        <v>0.8540234634028453</v>
      </c>
      <c r="H92" s="25">
        <v>0.67642736518371471</v>
      </c>
      <c r="I92" s="25">
        <v>2.9782558880357719</v>
      </c>
      <c r="J92" s="25">
        <v>2.5233886072816323</v>
      </c>
      <c r="K92" s="26">
        <v>0.6346622954136254</v>
      </c>
    </row>
    <row r="93" spans="2:11" x14ac:dyDescent="0.35">
      <c r="B93" s="27"/>
      <c r="C93" s="2" t="s">
        <v>69</v>
      </c>
      <c r="D93" s="28">
        <v>4.7454880012642269</v>
      </c>
      <c r="E93" s="28">
        <v>3.8157113008435655</v>
      </c>
      <c r="F93" s="28">
        <v>3.1567959282824432</v>
      </c>
      <c r="G93" s="28">
        <v>2.9086313780322057</v>
      </c>
      <c r="H93" s="28">
        <v>2.6255401102062375</v>
      </c>
      <c r="I93" s="28">
        <v>5.1874202528918767</v>
      </c>
      <c r="J93" s="28">
        <v>4.732030700708691</v>
      </c>
      <c r="K93" s="29">
        <v>2.5717966439201487</v>
      </c>
    </row>
    <row r="94" spans="2:11" x14ac:dyDescent="0.35">
      <c r="B94" s="27" t="s">
        <v>115</v>
      </c>
      <c r="C94" s="2" t="s">
        <v>71</v>
      </c>
      <c r="D94" s="28">
        <v>4.5021153573875825</v>
      </c>
      <c r="E94" s="28">
        <v>3.5723386569669207</v>
      </c>
      <c r="F94" s="28">
        <v>2.9134232844057983</v>
      </c>
      <c r="G94" s="28">
        <v>2.6652587341555609</v>
      </c>
      <c r="H94" s="28">
        <v>2.3821674663295926</v>
      </c>
      <c r="I94" s="28">
        <v>4.9440476090152323</v>
      </c>
      <c r="J94" s="28">
        <v>4.4886580568320467</v>
      </c>
      <c r="K94" s="29">
        <v>2.3284240000435039</v>
      </c>
    </row>
    <row r="95" spans="2:11" x14ac:dyDescent="0.35">
      <c r="B95" s="30">
        <v>0</v>
      </c>
      <c r="C95" s="2" t="s">
        <v>73</v>
      </c>
      <c r="D95" s="28">
        <v>4.1370563915726146</v>
      </c>
      <c r="E95" s="28">
        <v>3.2072796911519532</v>
      </c>
      <c r="F95" s="28">
        <v>2.5483643185908309</v>
      </c>
      <c r="G95" s="28">
        <v>2.3001997683405935</v>
      </c>
      <c r="H95" s="28">
        <v>2.0171085005146256</v>
      </c>
      <c r="I95" s="28">
        <v>4.5789886432002653</v>
      </c>
      <c r="J95" s="28">
        <v>4.1235990910170788</v>
      </c>
      <c r="K95" s="29">
        <v>1.9633650342285367</v>
      </c>
    </row>
    <row r="96" spans="2:11" x14ac:dyDescent="0.35">
      <c r="B96" s="31"/>
      <c r="C96" s="2" t="s">
        <v>75</v>
      </c>
      <c r="D96" s="28">
        <v>3.7719974257576481</v>
      </c>
      <c r="E96" s="28">
        <v>2.8422207253369867</v>
      </c>
      <c r="F96" s="28">
        <v>2.1833053527758639</v>
      </c>
      <c r="G96" s="28">
        <v>1.9351408025256267</v>
      </c>
      <c r="H96" s="28">
        <v>1.6520495346996587</v>
      </c>
      <c r="I96" s="28">
        <v>4.2139296773852974</v>
      </c>
      <c r="J96" s="28">
        <v>3.7585401252021118</v>
      </c>
      <c r="K96" s="29">
        <v>1.5983060684135697</v>
      </c>
    </row>
    <row r="97" spans="2:11" x14ac:dyDescent="0.35">
      <c r="B97" s="31"/>
      <c r="C97" s="2" t="s">
        <v>77</v>
      </c>
      <c r="D97" s="28">
        <v>4.331655331569066</v>
      </c>
      <c r="E97" s="28">
        <v>3.3774508853646394</v>
      </c>
      <c r="F97" s="28">
        <v>2.7410252743689498</v>
      </c>
      <c r="G97" s="28">
        <v>2.4741649235475451</v>
      </c>
      <c r="H97" s="28">
        <v>2.219181044118669</v>
      </c>
      <c r="I97" s="28">
        <v>4.7479087923265633</v>
      </c>
      <c r="J97" s="28">
        <v>4.2940580538449113</v>
      </c>
      <c r="K97" s="29">
        <v>2.1657501057665183</v>
      </c>
    </row>
    <row r="98" spans="2:11" x14ac:dyDescent="0.35">
      <c r="B98" s="31"/>
      <c r="C98" s="2" t="s">
        <v>79</v>
      </c>
      <c r="D98" s="28">
        <v>4.1290918419110714</v>
      </c>
      <c r="E98" s="28">
        <v>3.1748873957066448</v>
      </c>
      <c r="F98" s="28">
        <v>2.5384617847109552</v>
      </c>
      <c r="G98" s="28">
        <v>2.2716014338895505</v>
      </c>
      <c r="H98" s="28">
        <v>2.0166175544606739</v>
      </c>
      <c r="I98" s="28">
        <v>4.5453453026685695</v>
      </c>
      <c r="J98" s="28">
        <v>4.0914945641869167</v>
      </c>
      <c r="K98" s="29">
        <v>1.9631866161085239</v>
      </c>
    </row>
    <row r="99" spans="2:11" x14ac:dyDescent="0.35">
      <c r="B99" s="31"/>
      <c r="C99" s="2" t="s">
        <v>81</v>
      </c>
      <c r="D99" s="28">
        <v>3.8252466074240794</v>
      </c>
      <c r="E99" s="28">
        <v>2.8710421612196528</v>
      </c>
      <c r="F99" s="28">
        <v>2.2346165502239632</v>
      </c>
      <c r="G99" s="28">
        <v>1.9677561994025587</v>
      </c>
      <c r="H99" s="28">
        <v>1.7127723199736822</v>
      </c>
      <c r="I99" s="28">
        <v>4.2415000681815771</v>
      </c>
      <c r="J99" s="28">
        <v>3.7876493296999252</v>
      </c>
      <c r="K99" s="29">
        <v>1.6593413816215321</v>
      </c>
    </row>
    <row r="100" spans="2:11" x14ac:dyDescent="0.35">
      <c r="B100" s="31"/>
      <c r="C100" s="2" t="s">
        <v>83</v>
      </c>
      <c r="D100" s="28">
        <v>3.5214013729370879</v>
      </c>
      <c r="E100" s="28">
        <v>2.5671969267326613</v>
      </c>
      <c r="F100" s="28">
        <v>1.9307713157369719</v>
      </c>
      <c r="G100" s="28">
        <v>1.663910964915567</v>
      </c>
      <c r="H100" s="28">
        <v>1.4089270854866902</v>
      </c>
      <c r="I100" s="28">
        <v>3.9376548336945856</v>
      </c>
      <c r="J100" s="28">
        <v>3.4838040952129337</v>
      </c>
      <c r="K100" s="29">
        <v>1.3554961471345404</v>
      </c>
    </row>
    <row r="101" spans="2:11" ht="15" thickBot="1" x14ac:dyDescent="0.4">
      <c r="B101" s="31"/>
      <c r="C101" s="3" t="s">
        <v>84</v>
      </c>
      <c r="D101" s="33">
        <v>4.7454880012642269</v>
      </c>
      <c r="E101" s="33">
        <v>3.8157113008435655</v>
      </c>
      <c r="F101" s="33">
        <v>3.1567959282824432</v>
      </c>
      <c r="G101" s="33">
        <v>2.9086313780322057</v>
      </c>
      <c r="H101" s="33">
        <v>2.6255401102062375</v>
      </c>
      <c r="I101" s="33">
        <v>5.1874202528918767</v>
      </c>
      <c r="J101" s="33">
        <v>4.732030700708691</v>
      </c>
      <c r="K101" s="34">
        <v>2.5717966439201487</v>
      </c>
    </row>
    <row r="102" spans="2:11" x14ac:dyDescent="0.35">
      <c r="B102" s="36" t="s">
        <v>114</v>
      </c>
      <c r="C102" s="37" t="s">
        <v>2</v>
      </c>
      <c r="D102" s="25">
        <v>2.7030463874397461</v>
      </c>
      <c r="E102" s="25">
        <v>1.6292182242498638</v>
      </c>
      <c r="F102" s="25">
        <v>1.1606701844746468</v>
      </c>
      <c r="G102" s="25">
        <v>0.84596340825142957</v>
      </c>
      <c r="H102" s="25">
        <v>0.6683673100322991</v>
      </c>
      <c r="I102" s="25">
        <v>2.9701958328843561</v>
      </c>
      <c r="J102" s="25">
        <v>2.5153285521302169</v>
      </c>
      <c r="K102" s="26">
        <v>0.62660224026220979</v>
      </c>
    </row>
    <row r="103" spans="2:11" x14ac:dyDescent="0.35">
      <c r="B103" s="38"/>
      <c r="C103" s="39" t="s">
        <v>69</v>
      </c>
      <c r="D103" s="28">
        <v>4.7374279461128124</v>
      </c>
      <c r="E103" s="28">
        <v>3.8076512456921501</v>
      </c>
      <c r="F103" s="28">
        <v>3.1487358731310273</v>
      </c>
      <c r="G103" s="28">
        <v>2.9005713228807903</v>
      </c>
      <c r="H103" s="28">
        <v>2.6174800550548221</v>
      </c>
      <c r="I103" s="28">
        <v>5.1793601977404613</v>
      </c>
      <c r="J103" s="28">
        <v>4.7239706455572756</v>
      </c>
      <c r="K103" s="29">
        <v>2.5637365887687329</v>
      </c>
    </row>
    <row r="104" spans="2:11" x14ac:dyDescent="0.35">
      <c r="B104" s="27" t="s">
        <v>116</v>
      </c>
      <c r="C104" s="39" t="s">
        <v>71</v>
      </c>
      <c r="D104" s="28">
        <v>4.4940553022361671</v>
      </c>
      <c r="E104" s="28">
        <v>3.5642786018155053</v>
      </c>
      <c r="F104" s="28">
        <v>2.9053632292543825</v>
      </c>
      <c r="G104" s="28">
        <v>2.6571986790041455</v>
      </c>
      <c r="H104" s="28">
        <v>2.3741074111781773</v>
      </c>
      <c r="I104" s="28">
        <v>4.9359875538638169</v>
      </c>
      <c r="J104" s="28">
        <v>4.4805980016806304</v>
      </c>
      <c r="K104" s="29">
        <v>2.3203639448920885</v>
      </c>
    </row>
    <row r="105" spans="2:11" x14ac:dyDescent="0.35">
      <c r="B105" s="40">
        <v>0</v>
      </c>
      <c r="C105" s="39" t="s">
        <v>73</v>
      </c>
      <c r="D105" s="28">
        <v>4.1289963364211992</v>
      </c>
      <c r="E105" s="28">
        <v>3.1992196360005378</v>
      </c>
      <c r="F105" s="28">
        <v>2.5403042634394155</v>
      </c>
      <c r="G105" s="28">
        <v>2.2921397131891781</v>
      </c>
      <c r="H105" s="28">
        <v>2.0090484453632098</v>
      </c>
      <c r="I105" s="28">
        <v>4.5709285880488491</v>
      </c>
      <c r="J105" s="28">
        <v>4.1155390358656634</v>
      </c>
      <c r="K105" s="29">
        <v>1.9553049790771211</v>
      </c>
    </row>
    <row r="106" spans="2:11" x14ac:dyDescent="0.35">
      <c r="B106" s="41"/>
      <c r="C106" s="39" t="s">
        <v>75</v>
      </c>
      <c r="D106" s="28">
        <v>3.7639373706062322</v>
      </c>
      <c r="E106" s="28">
        <v>2.8341606701855713</v>
      </c>
      <c r="F106" s="28">
        <v>2.1752452976244481</v>
      </c>
      <c r="G106" s="28">
        <v>1.9270807473742111</v>
      </c>
      <c r="H106" s="28">
        <v>1.6439894795482428</v>
      </c>
      <c r="I106" s="28">
        <v>4.2058696222338821</v>
      </c>
      <c r="J106" s="28">
        <v>3.7504800700506959</v>
      </c>
      <c r="K106" s="29">
        <v>1.5902460132621539</v>
      </c>
    </row>
    <row r="107" spans="2:11" x14ac:dyDescent="0.35">
      <c r="B107" s="41"/>
      <c r="C107" s="39" t="s">
        <v>77</v>
      </c>
      <c r="D107" s="28">
        <v>4.3235952764176497</v>
      </c>
      <c r="E107" s="28">
        <v>3.3693908302132241</v>
      </c>
      <c r="F107" s="28">
        <v>2.7329652192175344</v>
      </c>
      <c r="G107" s="28">
        <v>2.4661048683961297</v>
      </c>
      <c r="H107" s="28">
        <v>2.2111209889672527</v>
      </c>
      <c r="I107" s="28">
        <v>4.7398487371751479</v>
      </c>
      <c r="J107" s="28">
        <v>4.285997998693496</v>
      </c>
      <c r="K107" s="29">
        <v>2.1576900506151029</v>
      </c>
    </row>
    <row r="108" spans="2:11" x14ac:dyDescent="0.35">
      <c r="B108" s="41"/>
      <c r="C108" s="39" t="s">
        <v>79</v>
      </c>
      <c r="D108" s="28">
        <v>4.121031786759656</v>
      </c>
      <c r="E108" s="28">
        <v>3.1668273405552294</v>
      </c>
      <c r="F108" s="28">
        <v>2.5304017295595398</v>
      </c>
      <c r="G108" s="28">
        <v>2.2635413787381351</v>
      </c>
      <c r="H108" s="28">
        <v>2.0085574993092585</v>
      </c>
      <c r="I108" s="28">
        <v>4.5372852475171532</v>
      </c>
      <c r="J108" s="28">
        <v>4.0834345090355013</v>
      </c>
      <c r="K108" s="29">
        <v>1.9551265609571082</v>
      </c>
    </row>
    <row r="109" spans="2:11" x14ac:dyDescent="0.35">
      <c r="B109" s="41"/>
      <c r="C109" s="39" t="s">
        <v>81</v>
      </c>
      <c r="D109" s="28">
        <v>3.817186552272664</v>
      </c>
      <c r="E109" s="28">
        <v>2.8629821060682374</v>
      </c>
      <c r="F109" s="28">
        <v>2.2265564950725478</v>
      </c>
      <c r="G109" s="28">
        <v>1.9596961442511431</v>
      </c>
      <c r="H109" s="28">
        <v>1.7047122648222666</v>
      </c>
      <c r="I109" s="28">
        <v>4.2334400130301617</v>
      </c>
      <c r="J109" s="28">
        <v>3.7795892745485093</v>
      </c>
      <c r="K109" s="29">
        <v>1.6512813264701163</v>
      </c>
    </row>
    <row r="110" spans="2:11" x14ac:dyDescent="0.35">
      <c r="B110" s="41"/>
      <c r="C110" s="39" t="s">
        <v>83</v>
      </c>
      <c r="D110" s="28">
        <v>3.5133413177856725</v>
      </c>
      <c r="E110" s="28">
        <v>2.5591368715812455</v>
      </c>
      <c r="F110" s="28">
        <v>1.9227112605855561</v>
      </c>
      <c r="G110" s="28">
        <v>1.6558509097641514</v>
      </c>
      <c r="H110" s="28">
        <v>1.4008670303352746</v>
      </c>
      <c r="I110" s="28">
        <v>3.9295947785431693</v>
      </c>
      <c r="J110" s="28">
        <v>3.4757440400615178</v>
      </c>
      <c r="K110" s="29">
        <v>1.3474360919831245</v>
      </c>
    </row>
    <row r="111" spans="2:11" ht="15" thickBot="1" x14ac:dyDescent="0.4">
      <c r="B111" s="42"/>
      <c r="C111" s="43" t="s">
        <v>84</v>
      </c>
      <c r="D111" s="33">
        <v>4.7374279461128124</v>
      </c>
      <c r="E111" s="33">
        <v>3.8076512456921501</v>
      </c>
      <c r="F111" s="33">
        <v>3.1487358731310273</v>
      </c>
      <c r="G111" s="33">
        <v>2.9005713228807903</v>
      </c>
      <c r="H111" s="33">
        <v>2.6174800550548221</v>
      </c>
      <c r="I111" s="33">
        <v>5.1793601977404613</v>
      </c>
      <c r="J111" s="33">
        <v>4.7239706455572756</v>
      </c>
      <c r="K111" s="34">
        <v>2.5637365887687329</v>
      </c>
    </row>
    <row r="112" spans="2:11" x14ac:dyDescent="0.35">
      <c r="B112" s="35" t="s">
        <v>114</v>
      </c>
      <c r="C112" s="1" t="s">
        <v>2</v>
      </c>
      <c r="D112" s="25">
        <v>2.6909563047126226</v>
      </c>
      <c r="E112" s="25">
        <v>1.6171281415227405</v>
      </c>
      <c r="F112" s="25">
        <v>1.1485801017475232</v>
      </c>
      <c r="G112" s="25">
        <v>0.83387332552430626</v>
      </c>
      <c r="H112" s="25">
        <v>0.65627722730517568</v>
      </c>
      <c r="I112" s="25">
        <v>2.9581057501572325</v>
      </c>
      <c r="J112" s="25">
        <v>2.5032384694030934</v>
      </c>
      <c r="K112" s="26">
        <v>0.61451215753508648</v>
      </c>
    </row>
    <row r="113" spans="2:11" x14ac:dyDescent="0.35">
      <c r="B113" s="27"/>
      <c r="C113" s="2" t="s">
        <v>69</v>
      </c>
      <c r="D113" s="28">
        <v>4.725337863385688</v>
      </c>
      <c r="E113" s="28">
        <v>3.7955611629650265</v>
      </c>
      <c r="F113" s="28">
        <v>3.1366457904039038</v>
      </c>
      <c r="G113" s="28">
        <v>2.8884812401536668</v>
      </c>
      <c r="H113" s="28">
        <v>2.6053899723276985</v>
      </c>
      <c r="I113" s="28">
        <v>5.1672701150133378</v>
      </c>
      <c r="J113" s="28">
        <v>4.7118805628301521</v>
      </c>
      <c r="K113" s="29">
        <v>2.5516465060416098</v>
      </c>
    </row>
    <row r="114" spans="2:11" ht="15" thickBot="1" x14ac:dyDescent="0.4">
      <c r="B114" s="27" t="s">
        <v>117</v>
      </c>
      <c r="C114" s="2" t="s">
        <v>71</v>
      </c>
      <c r="D114" s="28">
        <v>4.4819652195090436</v>
      </c>
      <c r="E114" s="28">
        <v>3.5521885190883817</v>
      </c>
      <c r="F114" s="44">
        <v>2.893273146527259</v>
      </c>
      <c r="G114" s="28">
        <v>2.645108596277022</v>
      </c>
      <c r="H114" s="28">
        <v>2.3620173284510537</v>
      </c>
      <c r="I114" s="28">
        <v>4.9238974711366934</v>
      </c>
      <c r="J114" s="28">
        <v>4.4685079189535077</v>
      </c>
      <c r="K114" s="29">
        <v>2.308273862164965</v>
      </c>
    </row>
    <row r="115" spans="2:11" ht="15" thickBot="1" x14ac:dyDescent="0.4">
      <c r="B115" s="30">
        <v>0</v>
      </c>
      <c r="C115" s="2" t="s">
        <v>73</v>
      </c>
      <c r="D115" s="28">
        <v>4.1169062536940766</v>
      </c>
      <c r="E115" s="45">
        <v>3.1871295532734143</v>
      </c>
      <c r="F115" s="46">
        <v>2.5282141807122924</v>
      </c>
      <c r="G115" s="47">
        <v>2.280049630462055</v>
      </c>
      <c r="H115" s="28">
        <v>1.9969583626360867</v>
      </c>
      <c r="I115" s="28">
        <v>4.5588385053217264</v>
      </c>
      <c r="J115" s="28">
        <v>4.1034489531385399</v>
      </c>
      <c r="K115" s="29">
        <v>1.9432148963499978</v>
      </c>
    </row>
    <row r="116" spans="2:11" x14ac:dyDescent="0.35">
      <c r="B116" s="31"/>
      <c r="C116" s="2" t="s">
        <v>75</v>
      </c>
      <c r="D116" s="28">
        <v>3.7518472878791091</v>
      </c>
      <c r="E116" s="28">
        <v>2.8220705874584477</v>
      </c>
      <c r="F116" s="48">
        <v>2.163155214897325</v>
      </c>
      <c r="G116" s="28">
        <v>1.9149906646470878</v>
      </c>
      <c r="H116" s="28">
        <v>1.6318993968211195</v>
      </c>
      <c r="I116" s="28">
        <v>4.1937795395067585</v>
      </c>
      <c r="J116" s="28">
        <v>3.7383899873235729</v>
      </c>
      <c r="K116" s="29">
        <v>1.5781559305350308</v>
      </c>
    </row>
    <row r="117" spans="2:11" x14ac:dyDescent="0.35">
      <c r="B117" s="31"/>
      <c r="C117" s="2" t="s">
        <v>77</v>
      </c>
      <c r="D117" s="28">
        <v>4.3115051936905271</v>
      </c>
      <c r="E117" s="28">
        <v>3.3573007474861005</v>
      </c>
      <c r="F117" s="28">
        <v>2.7208751364904109</v>
      </c>
      <c r="G117" s="28">
        <v>2.4540147856690062</v>
      </c>
      <c r="H117" s="28">
        <v>2.1990309062401296</v>
      </c>
      <c r="I117" s="28">
        <v>4.7277586544480252</v>
      </c>
      <c r="J117" s="28">
        <v>4.2739079159663724</v>
      </c>
      <c r="K117" s="29">
        <v>2.1455999678879794</v>
      </c>
    </row>
    <row r="118" spans="2:11" x14ac:dyDescent="0.35">
      <c r="B118" s="31"/>
      <c r="C118" s="2" t="s">
        <v>79</v>
      </c>
      <c r="D118" s="28">
        <v>4.1089417040325324</v>
      </c>
      <c r="E118" s="28">
        <v>3.1547372578281059</v>
      </c>
      <c r="F118" s="28">
        <v>2.5183116468324163</v>
      </c>
      <c r="G118" s="28">
        <v>2.2514512960110116</v>
      </c>
      <c r="H118" s="28">
        <v>1.9964674165821352</v>
      </c>
      <c r="I118" s="28">
        <v>4.5251951647900306</v>
      </c>
      <c r="J118" s="28">
        <v>4.0713444263083778</v>
      </c>
      <c r="K118" s="29">
        <v>1.9430364782299847</v>
      </c>
    </row>
    <row r="119" spans="2:11" x14ac:dyDescent="0.35">
      <c r="B119" s="31"/>
      <c r="C119" s="2" t="s">
        <v>81</v>
      </c>
      <c r="D119" s="28">
        <v>3.8050964695455409</v>
      </c>
      <c r="E119" s="28">
        <v>2.8508920233411139</v>
      </c>
      <c r="F119" s="28">
        <v>2.2144664123454247</v>
      </c>
      <c r="G119" s="28">
        <v>1.9476060615240198</v>
      </c>
      <c r="H119" s="28">
        <v>1.6926221820951433</v>
      </c>
      <c r="I119" s="28">
        <v>4.2213499303030382</v>
      </c>
      <c r="J119" s="28">
        <v>3.7674991918213867</v>
      </c>
      <c r="K119" s="29">
        <v>1.639191243742993</v>
      </c>
    </row>
    <row r="120" spans="2:11" x14ac:dyDescent="0.35">
      <c r="B120" s="31"/>
      <c r="C120" s="2" t="s">
        <v>83</v>
      </c>
      <c r="D120" s="28">
        <v>3.501251235058549</v>
      </c>
      <c r="E120" s="28">
        <v>2.5470467888541224</v>
      </c>
      <c r="F120" s="28">
        <v>1.9106211778584328</v>
      </c>
      <c r="G120" s="28">
        <v>1.6437608270370281</v>
      </c>
      <c r="H120" s="28">
        <v>1.3887769476081513</v>
      </c>
      <c r="I120" s="28">
        <v>3.9175046958160462</v>
      </c>
      <c r="J120" s="28">
        <v>3.4636539573343947</v>
      </c>
      <c r="K120" s="29">
        <v>1.3353460092560012</v>
      </c>
    </row>
    <row r="121" spans="2:11" ht="15" thickBot="1" x14ac:dyDescent="0.4">
      <c r="B121" s="32"/>
      <c r="C121" s="3" t="s">
        <v>84</v>
      </c>
      <c r="D121" s="33">
        <v>4.725337863385688</v>
      </c>
      <c r="E121" s="33">
        <v>3.7955611629650265</v>
      </c>
      <c r="F121" s="33">
        <v>3.1366457904039038</v>
      </c>
      <c r="G121" s="33">
        <v>2.8884812401536668</v>
      </c>
      <c r="H121" s="33">
        <v>2.6053899723276985</v>
      </c>
      <c r="I121" s="33">
        <v>5.1672701150133378</v>
      </c>
      <c r="J121" s="33">
        <v>4.7118805628301521</v>
      </c>
      <c r="K121" s="34">
        <v>2.5516465060416098</v>
      </c>
    </row>
    <row r="122" spans="2:11" x14ac:dyDescent="0.35">
      <c r="B122" s="24" t="s">
        <v>114</v>
      </c>
      <c r="C122" s="1" t="s">
        <v>2</v>
      </c>
      <c r="D122" s="25">
        <v>2.6788662219854991</v>
      </c>
      <c r="E122" s="25">
        <v>1.605038058795617</v>
      </c>
      <c r="F122" s="25">
        <v>1.1364900190203999</v>
      </c>
      <c r="G122" s="25">
        <v>0.82178324279718284</v>
      </c>
      <c r="H122" s="25">
        <v>0.64418714457805237</v>
      </c>
      <c r="I122" s="25">
        <v>2.946015667430109</v>
      </c>
      <c r="J122" s="25">
        <v>2.4911483866759703</v>
      </c>
      <c r="K122" s="26">
        <v>0.60242207480796306</v>
      </c>
    </row>
    <row r="123" spans="2:11" x14ac:dyDescent="0.35">
      <c r="B123" s="27"/>
      <c r="C123" s="2" t="s">
        <v>69</v>
      </c>
      <c r="D123" s="28">
        <v>4.7132477806585653</v>
      </c>
      <c r="E123" s="28">
        <v>3.7834710802379035</v>
      </c>
      <c r="F123" s="28">
        <v>3.1245557076767807</v>
      </c>
      <c r="G123" s="28">
        <v>2.8763911574265437</v>
      </c>
      <c r="H123" s="28">
        <v>2.5932998896005754</v>
      </c>
      <c r="I123" s="28">
        <v>5.1551800322862151</v>
      </c>
      <c r="J123" s="28">
        <v>4.6997904801030286</v>
      </c>
      <c r="K123" s="29">
        <v>2.5395564233144867</v>
      </c>
    </row>
    <row r="124" spans="2:11" x14ac:dyDescent="0.35">
      <c r="B124" s="27" t="s">
        <v>118</v>
      </c>
      <c r="C124" s="2" t="s">
        <v>71</v>
      </c>
      <c r="D124" s="28">
        <v>4.4698751367819201</v>
      </c>
      <c r="E124" s="28">
        <v>3.5400984363612586</v>
      </c>
      <c r="F124" s="28">
        <v>2.8811830638001359</v>
      </c>
      <c r="G124" s="28">
        <v>2.6330185135498985</v>
      </c>
      <c r="H124" s="28">
        <v>2.3499272457239302</v>
      </c>
      <c r="I124" s="28">
        <v>4.9118073884095699</v>
      </c>
      <c r="J124" s="28">
        <v>4.4564178362263833</v>
      </c>
      <c r="K124" s="29">
        <v>2.2961837794378419</v>
      </c>
    </row>
    <row r="125" spans="2:11" x14ac:dyDescent="0.35">
      <c r="B125" s="30">
        <v>0</v>
      </c>
      <c r="C125" s="2" t="s">
        <v>73</v>
      </c>
      <c r="D125" s="28">
        <v>4.1048161709669531</v>
      </c>
      <c r="E125" s="28">
        <v>3.1750394705462912</v>
      </c>
      <c r="F125" s="28">
        <v>2.5161240979851689</v>
      </c>
      <c r="G125" s="28">
        <v>2.2679595477349315</v>
      </c>
      <c r="H125" s="28">
        <v>1.9848682799089634</v>
      </c>
      <c r="I125" s="28">
        <v>4.546748422594602</v>
      </c>
      <c r="J125" s="28">
        <v>4.0913588704114163</v>
      </c>
      <c r="K125" s="29">
        <v>1.9311248136228745</v>
      </c>
    </row>
    <row r="126" spans="2:11" x14ac:dyDescent="0.35">
      <c r="B126" s="31"/>
      <c r="C126" s="2" t="s">
        <v>75</v>
      </c>
      <c r="D126" s="28">
        <v>3.7397572051519856</v>
      </c>
      <c r="E126" s="28">
        <v>2.8099805047313242</v>
      </c>
      <c r="F126" s="28">
        <v>2.1510651321702015</v>
      </c>
      <c r="G126" s="28">
        <v>1.9029005819199643</v>
      </c>
      <c r="H126" s="28">
        <v>1.6198093140939962</v>
      </c>
      <c r="I126" s="28">
        <v>4.181689456779635</v>
      </c>
      <c r="J126" s="28">
        <v>3.7262999045964493</v>
      </c>
      <c r="K126" s="29">
        <v>1.5660658478079073</v>
      </c>
    </row>
    <row r="127" spans="2:11" x14ac:dyDescent="0.35">
      <c r="B127" s="31"/>
      <c r="C127" s="2" t="s">
        <v>77</v>
      </c>
      <c r="D127" s="28">
        <v>4.2994151109634036</v>
      </c>
      <c r="E127" s="28">
        <v>3.345210664758977</v>
      </c>
      <c r="F127" s="28">
        <v>2.7087850537632874</v>
      </c>
      <c r="G127" s="28">
        <v>2.4419247029418827</v>
      </c>
      <c r="H127" s="28">
        <v>2.1869408235130061</v>
      </c>
      <c r="I127" s="28">
        <v>4.7156685717209008</v>
      </c>
      <c r="J127" s="28">
        <v>4.2618178332392489</v>
      </c>
      <c r="K127" s="29">
        <v>2.1335098851608563</v>
      </c>
    </row>
    <row r="128" spans="2:11" x14ac:dyDescent="0.35">
      <c r="B128" s="31"/>
      <c r="C128" s="2" t="s">
        <v>79</v>
      </c>
      <c r="D128" s="28">
        <v>4.0968516213054089</v>
      </c>
      <c r="E128" s="28">
        <v>3.1426471751009823</v>
      </c>
      <c r="F128" s="28">
        <v>2.5062215641052932</v>
      </c>
      <c r="G128" s="28">
        <v>2.2393612132838885</v>
      </c>
      <c r="H128" s="28">
        <v>1.9843773338550117</v>
      </c>
      <c r="I128" s="28">
        <v>4.5131050820629062</v>
      </c>
      <c r="J128" s="28">
        <v>4.0592543435812551</v>
      </c>
      <c r="K128" s="29">
        <v>1.9309463955028614</v>
      </c>
    </row>
    <row r="129" spans="2:11" x14ac:dyDescent="0.35">
      <c r="B129" s="31"/>
      <c r="C129" s="2" t="s">
        <v>81</v>
      </c>
      <c r="D129" s="28">
        <v>3.7930063868184174</v>
      </c>
      <c r="E129" s="28">
        <v>2.8388019406139908</v>
      </c>
      <c r="F129" s="28">
        <v>2.2023763296183012</v>
      </c>
      <c r="G129" s="28">
        <v>1.9355159787968965</v>
      </c>
      <c r="H129" s="28">
        <v>1.6805320993680197</v>
      </c>
      <c r="I129" s="28">
        <v>4.2092598475759146</v>
      </c>
      <c r="J129" s="28">
        <v>3.7554091090942632</v>
      </c>
      <c r="K129" s="29">
        <v>1.6271011610158697</v>
      </c>
    </row>
    <row r="130" spans="2:11" x14ac:dyDescent="0.35">
      <c r="B130" s="31"/>
      <c r="C130" s="2" t="s">
        <v>83</v>
      </c>
      <c r="D130" s="28">
        <v>3.4891611523314254</v>
      </c>
      <c r="E130" s="28">
        <v>2.5349567061269989</v>
      </c>
      <c r="F130" s="28">
        <v>1.8985310951313092</v>
      </c>
      <c r="G130" s="28">
        <v>1.6316707443099046</v>
      </c>
      <c r="H130" s="28">
        <v>1.376686864881028</v>
      </c>
      <c r="I130" s="28">
        <v>3.9054146130889231</v>
      </c>
      <c r="J130" s="28">
        <v>3.4515638746072712</v>
      </c>
      <c r="K130" s="29">
        <v>1.3232559265288777</v>
      </c>
    </row>
    <row r="131" spans="2:11" ht="15" thickBot="1" x14ac:dyDescent="0.4">
      <c r="B131" s="32"/>
      <c r="C131" s="3" t="s">
        <v>84</v>
      </c>
      <c r="D131" s="33">
        <v>4.7132477806585653</v>
      </c>
      <c r="E131" s="33">
        <v>3.7834710802379035</v>
      </c>
      <c r="F131" s="33">
        <v>3.1245557076767807</v>
      </c>
      <c r="G131" s="33">
        <v>2.8763911574265437</v>
      </c>
      <c r="H131" s="33">
        <v>2.5932998896005754</v>
      </c>
      <c r="I131" s="33">
        <v>5.1551800322862151</v>
      </c>
      <c r="J131" s="33">
        <v>4.6997904801030286</v>
      </c>
      <c r="K131" s="34">
        <v>2.5395564233144867</v>
      </c>
    </row>
    <row r="132" spans="2:11" x14ac:dyDescent="0.35">
      <c r="B132" s="36" t="s">
        <v>119</v>
      </c>
      <c r="C132" s="1" t="s">
        <v>2</v>
      </c>
      <c r="D132" s="25">
        <v>2.6939194404851481</v>
      </c>
      <c r="E132" s="25">
        <v>1.6187486883027518</v>
      </c>
      <c r="F132" s="25">
        <v>1.154350065959068</v>
      </c>
      <c r="G132" s="25">
        <v>0.83774364360097886</v>
      </c>
      <c r="H132" s="25">
        <v>0.66500072571443214</v>
      </c>
      <c r="I132" s="25">
        <v>2.9592879318032934</v>
      </c>
      <c r="J132" s="25">
        <v>2.5045187278690912</v>
      </c>
      <c r="K132" s="26">
        <v>0.62564497078313464</v>
      </c>
    </row>
    <row r="133" spans="2:11" x14ac:dyDescent="0.35">
      <c r="B133" s="27"/>
      <c r="C133" s="2" t="s">
        <v>69</v>
      </c>
      <c r="D133" s="28">
        <v>4.7277348743989371</v>
      </c>
      <c r="E133" s="28">
        <v>3.7985325114035966</v>
      </c>
      <c r="F133" s="28">
        <v>3.1403565988765867</v>
      </c>
      <c r="G133" s="28">
        <v>2.8918108166362697</v>
      </c>
      <c r="H133" s="28">
        <v>2.6083965351156602</v>
      </c>
      <c r="I133" s="28">
        <v>5.1703278315933012</v>
      </c>
      <c r="J133" s="28">
        <v>4.7143280072756513</v>
      </c>
      <c r="K133" s="29">
        <v>2.5547803496673871</v>
      </c>
    </row>
    <row r="134" spans="2:11" x14ac:dyDescent="0.35">
      <c r="B134" s="27" t="s">
        <v>115</v>
      </c>
      <c r="C134" s="2" t="s">
        <v>71</v>
      </c>
      <c r="D134" s="28">
        <v>4.4843622305222937</v>
      </c>
      <c r="E134" s="28">
        <v>3.5551598675269518</v>
      </c>
      <c r="F134" s="28">
        <v>2.8969839549999419</v>
      </c>
      <c r="G134" s="28">
        <v>2.6484381727596249</v>
      </c>
      <c r="H134" s="28">
        <v>2.3650238912390154</v>
      </c>
      <c r="I134" s="28">
        <v>4.9269551877166577</v>
      </c>
      <c r="J134" s="28">
        <v>4.4709553633990069</v>
      </c>
      <c r="K134" s="29">
        <v>2.3114077057907427</v>
      </c>
    </row>
    <row r="135" spans="2:11" x14ac:dyDescent="0.35">
      <c r="B135" s="30">
        <v>0</v>
      </c>
      <c r="C135" s="2" t="s">
        <v>73</v>
      </c>
      <c r="D135" s="28">
        <v>4.1193032647073258</v>
      </c>
      <c r="E135" s="28">
        <v>3.1901009017119843</v>
      </c>
      <c r="F135" s="28">
        <v>2.5319249891849749</v>
      </c>
      <c r="G135" s="28">
        <v>2.2833792069446575</v>
      </c>
      <c r="H135" s="28">
        <v>1.9999649254240481</v>
      </c>
      <c r="I135" s="28">
        <v>4.5618962219016899</v>
      </c>
      <c r="J135" s="28">
        <v>4.105896397584039</v>
      </c>
      <c r="K135" s="29">
        <v>1.9463487399757753</v>
      </c>
    </row>
    <row r="136" spans="2:11" x14ac:dyDescent="0.35">
      <c r="B136" s="31"/>
      <c r="C136" s="2" t="s">
        <v>75</v>
      </c>
      <c r="D136" s="28">
        <v>3.7542442988923588</v>
      </c>
      <c r="E136" s="28">
        <v>2.8250419358970174</v>
      </c>
      <c r="F136" s="28">
        <v>2.1668660233700079</v>
      </c>
      <c r="G136" s="28">
        <v>1.9183202411296905</v>
      </c>
      <c r="H136" s="28">
        <v>1.6349059596090809</v>
      </c>
      <c r="I136" s="28">
        <v>4.1968372560867229</v>
      </c>
      <c r="J136" s="28">
        <v>3.740837431769072</v>
      </c>
      <c r="K136" s="29">
        <v>1.5812897741608081</v>
      </c>
    </row>
    <row r="137" spans="2:11" x14ac:dyDescent="0.35">
      <c r="B137" s="31"/>
      <c r="C137" s="2" t="s">
        <v>77</v>
      </c>
      <c r="D137" s="28">
        <v>4.3141950926125743</v>
      </c>
      <c r="E137" s="28">
        <v>3.3598366666201929</v>
      </c>
      <c r="F137" s="28">
        <v>2.7236522060439134</v>
      </c>
      <c r="G137" s="28">
        <v>2.4583502369282173</v>
      </c>
      <c r="H137" s="28">
        <v>2.2028299790784676</v>
      </c>
      <c r="I137" s="28">
        <v>4.7300719076725697</v>
      </c>
      <c r="J137" s="28">
        <v>4.2761377924560033</v>
      </c>
      <c r="K137" s="29">
        <v>2.1493883606401467</v>
      </c>
    </row>
    <row r="138" spans="2:11" x14ac:dyDescent="0.35">
      <c r="B138" s="31"/>
      <c r="C138" s="2" t="s">
        <v>79</v>
      </c>
      <c r="D138" s="28">
        <v>4.1116316029545805</v>
      </c>
      <c r="E138" s="28">
        <v>3.1572731769621982</v>
      </c>
      <c r="F138" s="28">
        <v>2.5210887163859188</v>
      </c>
      <c r="G138" s="28">
        <v>2.2557867472702227</v>
      </c>
      <c r="H138" s="28">
        <v>2.0002664894204729</v>
      </c>
      <c r="I138" s="28">
        <v>4.5275084180145759</v>
      </c>
      <c r="J138" s="28">
        <v>4.0735743027980087</v>
      </c>
      <c r="K138" s="29">
        <v>1.9468248709821521</v>
      </c>
    </row>
    <row r="139" spans="2:11" x14ac:dyDescent="0.35">
      <c r="B139" s="31"/>
      <c r="C139" s="2" t="s">
        <v>81</v>
      </c>
      <c r="D139" s="28">
        <v>3.8077863684675886</v>
      </c>
      <c r="E139" s="28">
        <v>2.8534279424752063</v>
      </c>
      <c r="F139" s="28">
        <v>2.2172434818989268</v>
      </c>
      <c r="G139" s="28">
        <v>1.9519415127832309</v>
      </c>
      <c r="H139" s="28">
        <v>1.6964212549334809</v>
      </c>
      <c r="I139" s="28">
        <v>4.2236631835275835</v>
      </c>
      <c r="J139" s="28">
        <v>3.7697290683110172</v>
      </c>
      <c r="K139" s="29">
        <v>1.6429796364951603</v>
      </c>
    </row>
    <row r="140" spans="2:11" x14ac:dyDescent="0.35">
      <c r="B140" s="31"/>
      <c r="C140" s="2" t="s">
        <v>83</v>
      </c>
      <c r="D140" s="28">
        <v>3.503941133980597</v>
      </c>
      <c r="E140" s="28">
        <v>2.5495827079882143</v>
      </c>
      <c r="F140" s="28">
        <v>1.9133982474119351</v>
      </c>
      <c r="G140" s="28">
        <v>1.6480962782962392</v>
      </c>
      <c r="H140" s="28">
        <v>1.3925760204464892</v>
      </c>
      <c r="I140" s="28">
        <v>3.919817949040592</v>
      </c>
      <c r="J140" s="28">
        <v>3.4658838338240257</v>
      </c>
      <c r="K140" s="29">
        <v>1.3391344020081684</v>
      </c>
    </row>
    <row r="141" spans="2:11" ht="15" thickBot="1" x14ac:dyDescent="0.4">
      <c r="B141" s="32"/>
      <c r="C141" s="3" t="s">
        <v>84</v>
      </c>
      <c r="D141" s="33">
        <v>4.7277348743989371</v>
      </c>
      <c r="E141" s="33">
        <v>3.7985325114035966</v>
      </c>
      <c r="F141" s="33">
        <v>3.1403565988765867</v>
      </c>
      <c r="G141" s="33">
        <v>2.8918108166362697</v>
      </c>
      <c r="H141" s="33">
        <v>2.6083965351156602</v>
      </c>
      <c r="I141" s="33">
        <v>5.1703278315933012</v>
      </c>
      <c r="J141" s="33">
        <v>4.7143280072756513</v>
      </c>
      <c r="K141" s="34">
        <v>2.5547803496673871</v>
      </c>
    </row>
    <row r="142" spans="2:11" x14ac:dyDescent="0.35">
      <c r="B142" s="36" t="s">
        <v>119</v>
      </c>
      <c r="C142" s="1" t="s">
        <v>2</v>
      </c>
      <c r="D142" s="25">
        <v>2.6871851853362485</v>
      </c>
      <c r="E142" s="25">
        <v>1.6120144331538524</v>
      </c>
      <c r="F142" s="25">
        <v>1.1476158108101684</v>
      </c>
      <c r="G142" s="25">
        <v>0.83100938845207939</v>
      </c>
      <c r="H142" s="25">
        <v>0.65826647056553267</v>
      </c>
      <c r="I142" s="25">
        <v>2.9525536766543938</v>
      </c>
      <c r="J142" s="25">
        <v>2.4977844727201917</v>
      </c>
      <c r="K142" s="26">
        <v>0.61891071563423516</v>
      </c>
    </row>
    <row r="143" spans="2:11" x14ac:dyDescent="0.35">
      <c r="B143" s="27"/>
      <c r="C143" s="2" t="s">
        <v>69</v>
      </c>
      <c r="D143" s="28">
        <v>4.7210006192500389</v>
      </c>
      <c r="E143" s="28">
        <v>3.791798256254697</v>
      </c>
      <c r="F143" s="28">
        <v>3.1336223437276871</v>
      </c>
      <c r="G143" s="28">
        <v>2.8850765614873701</v>
      </c>
      <c r="H143" s="28">
        <v>2.6016622799667606</v>
      </c>
      <c r="I143" s="28">
        <v>5.163593576444403</v>
      </c>
      <c r="J143" s="28">
        <v>4.7075937521267521</v>
      </c>
      <c r="K143" s="29">
        <v>2.548046094518488</v>
      </c>
    </row>
    <row r="144" spans="2:11" x14ac:dyDescent="0.35">
      <c r="B144" s="27" t="s">
        <v>116</v>
      </c>
      <c r="C144" s="2" t="s">
        <v>71</v>
      </c>
      <c r="D144" s="28">
        <v>4.4776279753733936</v>
      </c>
      <c r="E144" s="28">
        <v>3.5484256123780522</v>
      </c>
      <c r="F144" s="28">
        <v>2.8902496998510427</v>
      </c>
      <c r="G144" s="28">
        <v>2.6417039176107253</v>
      </c>
      <c r="H144" s="28">
        <v>2.3582896360901158</v>
      </c>
      <c r="I144" s="28">
        <v>4.9202209325677577</v>
      </c>
      <c r="J144" s="28">
        <v>4.4642211082501069</v>
      </c>
      <c r="K144" s="29">
        <v>2.3046734506418431</v>
      </c>
    </row>
    <row r="145" spans="2:11" x14ac:dyDescent="0.35">
      <c r="B145" s="30">
        <v>0</v>
      </c>
      <c r="C145" s="2" t="s">
        <v>73</v>
      </c>
      <c r="D145" s="28">
        <v>4.1125690095584257</v>
      </c>
      <c r="E145" s="28">
        <v>3.1833666465630852</v>
      </c>
      <c r="F145" s="28">
        <v>2.5251907340360753</v>
      </c>
      <c r="G145" s="28">
        <v>2.2766449517957579</v>
      </c>
      <c r="H145" s="28">
        <v>1.9932306702751486</v>
      </c>
      <c r="I145" s="28">
        <v>4.5551619667527898</v>
      </c>
      <c r="J145" s="28">
        <v>4.099162142435139</v>
      </c>
      <c r="K145" s="29">
        <v>1.9396144848268757</v>
      </c>
    </row>
    <row r="146" spans="2:11" x14ac:dyDescent="0.35">
      <c r="B146" s="31"/>
      <c r="C146" s="2" t="s">
        <v>75</v>
      </c>
      <c r="D146" s="28">
        <v>3.7475100437434588</v>
      </c>
      <c r="E146" s="28">
        <v>2.8183076807481182</v>
      </c>
      <c r="F146" s="28">
        <v>2.1601317682211079</v>
      </c>
      <c r="G146" s="28">
        <v>1.9115859859807909</v>
      </c>
      <c r="H146" s="28">
        <v>1.6281717044601816</v>
      </c>
      <c r="I146" s="28">
        <v>4.1901030009378228</v>
      </c>
      <c r="J146" s="28">
        <v>3.734103176620172</v>
      </c>
      <c r="K146" s="29">
        <v>1.5745555190119087</v>
      </c>
    </row>
    <row r="147" spans="2:11" x14ac:dyDescent="0.35">
      <c r="B147" s="31"/>
      <c r="C147" s="2" t="s">
        <v>77</v>
      </c>
      <c r="D147" s="28">
        <v>4.307460837463676</v>
      </c>
      <c r="E147" s="28">
        <v>3.3531024114712937</v>
      </c>
      <c r="F147" s="28">
        <v>2.7169179508950139</v>
      </c>
      <c r="G147" s="28">
        <v>2.4516159817793182</v>
      </c>
      <c r="H147" s="28">
        <v>2.196095723929568</v>
      </c>
      <c r="I147" s="28">
        <v>4.7233376525236705</v>
      </c>
      <c r="J147" s="28">
        <v>4.2694035373071042</v>
      </c>
      <c r="K147" s="29">
        <v>2.1426541054912471</v>
      </c>
    </row>
    <row r="148" spans="2:11" x14ac:dyDescent="0.35">
      <c r="B148" s="31"/>
      <c r="C148" s="2" t="s">
        <v>79</v>
      </c>
      <c r="D148" s="28">
        <v>4.1048973478056814</v>
      </c>
      <c r="E148" s="28">
        <v>3.1505389218132991</v>
      </c>
      <c r="F148" s="28">
        <v>2.5143544612370192</v>
      </c>
      <c r="G148" s="28">
        <v>2.2490524921213235</v>
      </c>
      <c r="H148" s="28">
        <v>1.9935322342715736</v>
      </c>
      <c r="I148" s="28">
        <v>4.5207741628656759</v>
      </c>
      <c r="J148" s="28">
        <v>4.0668400476491096</v>
      </c>
      <c r="K148" s="29">
        <v>1.9400906158332527</v>
      </c>
    </row>
    <row r="149" spans="2:11" x14ac:dyDescent="0.35">
      <c r="B149" s="31"/>
      <c r="C149" s="2" t="s">
        <v>81</v>
      </c>
      <c r="D149" s="28">
        <v>3.801052113318689</v>
      </c>
      <c r="E149" s="28">
        <v>2.8466936873263071</v>
      </c>
      <c r="F149" s="28">
        <v>2.2105092267500273</v>
      </c>
      <c r="G149" s="28">
        <v>1.9452072576343313</v>
      </c>
      <c r="H149" s="28">
        <v>1.6896869997845816</v>
      </c>
      <c r="I149" s="28">
        <v>4.2169289283786844</v>
      </c>
      <c r="J149" s="28">
        <v>3.7629948131621176</v>
      </c>
      <c r="K149" s="29">
        <v>1.636245381346261</v>
      </c>
    </row>
    <row r="150" spans="2:11" x14ac:dyDescent="0.35">
      <c r="B150" s="31"/>
      <c r="C150" s="2" t="s">
        <v>83</v>
      </c>
      <c r="D150" s="28">
        <v>3.497206878831697</v>
      </c>
      <c r="E150" s="28">
        <v>2.5428484528393156</v>
      </c>
      <c r="F150" s="28">
        <v>1.9066639922630357</v>
      </c>
      <c r="G150" s="28">
        <v>1.6413620231473396</v>
      </c>
      <c r="H150" s="28">
        <v>1.3858417652975898</v>
      </c>
      <c r="I150" s="28">
        <v>3.913083693891692</v>
      </c>
      <c r="J150" s="28">
        <v>3.4591495786751256</v>
      </c>
      <c r="K150" s="29">
        <v>1.332400146859269</v>
      </c>
    </row>
    <row r="151" spans="2:11" ht="15" thickBot="1" x14ac:dyDescent="0.4">
      <c r="B151" s="32"/>
      <c r="C151" s="3" t="s">
        <v>84</v>
      </c>
      <c r="D151" s="33">
        <v>4.7210006192500389</v>
      </c>
      <c r="E151" s="33">
        <v>3.791798256254697</v>
      </c>
      <c r="F151" s="33">
        <v>3.1336223437276871</v>
      </c>
      <c r="G151" s="33">
        <v>2.8850765614873701</v>
      </c>
      <c r="H151" s="33">
        <v>2.6016622799667606</v>
      </c>
      <c r="I151" s="33">
        <v>5.163593576444403</v>
      </c>
      <c r="J151" s="33">
        <v>4.7075937521267521</v>
      </c>
      <c r="K151" s="34">
        <v>2.548046094518488</v>
      </c>
    </row>
    <row r="152" spans="2:11" x14ac:dyDescent="0.35">
      <c r="B152" s="36" t="s">
        <v>119</v>
      </c>
      <c r="C152" s="1" t="s">
        <v>2</v>
      </c>
      <c r="D152" s="25">
        <v>2.6770838026128994</v>
      </c>
      <c r="E152" s="25">
        <v>1.6019130504305032</v>
      </c>
      <c r="F152" s="25">
        <v>1.1375144280868192</v>
      </c>
      <c r="G152" s="25">
        <v>0.82090800572873024</v>
      </c>
      <c r="H152" s="25">
        <v>0.64816508784218352</v>
      </c>
      <c r="I152" s="25">
        <v>2.9424522939310442</v>
      </c>
      <c r="J152" s="25">
        <v>2.4876830899968425</v>
      </c>
      <c r="K152" s="26">
        <v>0.6088093329108859</v>
      </c>
    </row>
    <row r="153" spans="2:11" x14ac:dyDescent="0.35">
      <c r="B153" s="27"/>
      <c r="C153" s="2" t="s">
        <v>69</v>
      </c>
      <c r="D153" s="28">
        <v>4.7108992365266893</v>
      </c>
      <c r="E153" s="28">
        <v>3.7816968735313483</v>
      </c>
      <c r="F153" s="28">
        <v>3.1235209610043384</v>
      </c>
      <c r="G153" s="28">
        <v>2.874975178764021</v>
      </c>
      <c r="H153" s="28">
        <v>2.5915608972434119</v>
      </c>
      <c r="I153" s="28">
        <v>5.1534921937210534</v>
      </c>
      <c r="J153" s="28">
        <v>4.6974923694034025</v>
      </c>
      <c r="K153" s="29">
        <v>2.5379447117951388</v>
      </c>
    </row>
    <row r="154" spans="2:11" x14ac:dyDescent="0.35">
      <c r="B154" s="27" t="s">
        <v>117</v>
      </c>
      <c r="C154" s="2" t="s">
        <v>71</v>
      </c>
      <c r="D154" s="28">
        <v>4.467526592650044</v>
      </c>
      <c r="E154" s="28">
        <v>3.5383242296547031</v>
      </c>
      <c r="F154" s="28">
        <v>2.8801483171276931</v>
      </c>
      <c r="G154" s="28">
        <v>2.6316025348873757</v>
      </c>
      <c r="H154" s="28">
        <v>2.3481882533667666</v>
      </c>
      <c r="I154" s="28">
        <v>4.9101195498444081</v>
      </c>
      <c r="J154" s="28">
        <v>4.4541197255267573</v>
      </c>
      <c r="K154" s="29">
        <v>2.2945720679184936</v>
      </c>
    </row>
    <row r="155" spans="2:11" x14ac:dyDescent="0.35">
      <c r="B155" s="30">
        <v>0</v>
      </c>
      <c r="C155" s="2" t="s">
        <v>73</v>
      </c>
      <c r="D155" s="28">
        <v>4.102467626835077</v>
      </c>
      <c r="E155" s="28">
        <v>3.1732652638397361</v>
      </c>
      <c r="F155" s="28">
        <v>2.5150893513127262</v>
      </c>
      <c r="G155" s="28">
        <v>2.2665435690724092</v>
      </c>
      <c r="H155" s="28">
        <v>1.9831292875517996</v>
      </c>
      <c r="I155" s="28">
        <v>4.5450605840294402</v>
      </c>
      <c r="J155" s="28">
        <v>4.0890607597117903</v>
      </c>
      <c r="K155" s="29">
        <v>1.9295131021035268</v>
      </c>
    </row>
    <row r="156" spans="2:11" x14ac:dyDescent="0.35">
      <c r="B156" s="31"/>
      <c r="C156" s="2" t="s">
        <v>75</v>
      </c>
      <c r="D156" s="28">
        <v>3.7374086610201096</v>
      </c>
      <c r="E156" s="28">
        <v>2.8082062980247686</v>
      </c>
      <c r="F156" s="28">
        <v>2.1500303854977587</v>
      </c>
      <c r="G156" s="28">
        <v>1.9014846032574417</v>
      </c>
      <c r="H156" s="28">
        <v>1.6180703217368324</v>
      </c>
      <c r="I156" s="28">
        <v>4.1800016182144741</v>
      </c>
      <c r="J156" s="28">
        <v>3.7240017938968233</v>
      </c>
      <c r="K156" s="29">
        <v>1.5644541362885593</v>
      </c>
    </row>
    <row r="157" spans="2:11" x14ac:dyDescent="0.35">
      <c r="B157" s="31"/>
      <c r="C157" s="2" t="s">
        <v>77</v>
      </c>
      <c r="D157" s="28">
        <v>4.2973594547403264</v>
      </c>
      <c r="E157" s="28">
        <v>3.3430010287479441</v>
      </c>
      <c r="F157" s="28">
        <v>2.7068165681716647</v>
      </c>
      <c r="G157" s="28">
        <v>2.4415145990559686</v>
      </c>
      <c r="H157" s="28">
        <v>2.1859943412062188</v>
      </c>
      <c r="I157" s="28">
        <v>4.713236269800321</v>
      </c>
      <c r="J157" s="28">
        <v>4.2593021545837546</v>
      </c>
      <c r="K157" s="29">
        <v>2.132552722767898</v>
      </c>
    </row>
    <row r="158" spans="2:11" x14ac:dyDescent="0.35">
      <c r="B158" s="31"/>
      <c r="C158" s="2" t="s">
        <v>79</v>
      </c>
      <c r="D158" s="28">
        <v>4.0947959650823318</v>
      </c>
      <c r="E158" s="28">
        <v>3.1404375390899495</v>
      </c>
      <c r="F158" s="28">
        <v>2.5042530785136701</v>
      </c>
      <c r="G158" s="28">
        <v>2.2389511093979739</v>
      </c>
      <c r="H158" s="28">
        <v>1.9834308515482242</v>
      </c>
      <c r="I158" s="28">
        <v>4.5106727801423263</v>
      </c>
      <c r="J158" s="28">
        <v>4.05673866492576</v>
      </c>
      <c r="K158" s="29">
        <v>1.9299892331099033</v>
      </c>
    </row>
    <row r="159" spans="2:11" x14ac:dyDescent="0.35">
      <c r="B159" s="31"/>
      <c r="C159" s="2" t="s">
        <v>81</v>
      </c>
      <c r="D159" s="28">
        <v>3.7909507305953403</v>
      </c>
      <c r="E159" s="28">
        <v>2.836592304602958</v>
      </c>
      <c r="F159" s="28">
        <v>2.2004078440266785</v>
      </c>
      <c r="G159" s="28">
        <v>1.9351058749109824</v>
      </c>
      <c r="H159" s="28">
        <v>1.6795856170612324</v>
      </c>
      <c r="I159" s="28">
        <v>4.2068275456553348</v>
      </c>
      <c r="J159" s="28">
        <v>3.7528934304387684</v>
      </c>
      <c r="K159" s="29">
        <v>1.6261439986229114</v>
      </c>
    </row>
    <row r="160" spans="2:11" x14ac:dyDescent="0.35">
      <c r="B160" s="31"/>
      <c r="C160" s="2" t="s">
        <v>83</v>
      </c>
      <c r="D160" s="28">
        <v>3.4871054961083483</v>
      </c>
      <c r="E160" s="28">
        <v>2.532747070115966</v>
      </c>
      <c r="F160" s="28">
        <v>1.8965626095396864</v>
      </c>
      <c r="G160" s="28">
        <v>1.6312606404239904</v>
      </c>
      <c r="H160" s="28">
        <v>1.3757403825742405</v>
      </c>
      <c r="I160" s="28">
        <v>3.9029823111683433</v>
      </c>
      <c r="J160" s="28">
        <v>3.4490481959517765</v>
      </c>
      <c r="K160" s="29">
        <v>1.3222987641359196</v>
      </c>
    </row>
    <row r="161" spans="2:11" ht="15" thickBot="1" x14ac:dyDescent="0.4">
      <c r="B161" s="32"/>
      <c r="C161" s="3" t="s">
        <v>84</v>
      </c>
      <c r="D161" s="33">
        <v>4.7108992365266893</v>
      </c>
      <c r="E161" s="33">
        <v>3.7816968735313483</v>
      </c>
      <c r="F161" s="33">
        <v>3.1235209610043384</v>
      </c>
      <c r="G161" s="33">
        <v>2.874975178764021</v>
      </c>
      <c r="H161" s="33">
        <v>2.5915608972434119</v>
      </c>
      <c r="I161" s="33">
        <v>5.1534921937210534</v>
      </c>
      <c r="J161" s="33">
        <v>4.6974923694034025</v>
      </c>
      <c r="K161" s="34">
        <v>2.5379447117951388</v>
      </c>
    </row>
    <row r="162" spans="2:11" x14ac:dyDescent="0.35">
      <c r="B162" s="36" t="s">
        <v>119</v>
      </c>
      <c r="C162" s="1" t="s">
        <v>2</v>
      </c>
      <c r="D162" s="25">
        <v>2.6669824198895502</v>
      </c>
      <c r="E162" s="25">
        <v>1.5918116677071539</v>
      </c>
      <c r="F162" s="25">
        <v>1.1274130453634701</v>
      </c>
      <c r="G162" s="25">
        <v>0.81080662300538109</v>
      </c>
      <c r="H162" s="25">
        <v>0.63806370511883426</v>
      </c>
      <c r="I162" s="25">
        <v>2.9323509112076955</v>
      </c>
      <c r="J162" s="25">
        <v>2.4775817072734934</v>
      </c>
      <c r="K162" s="26">
        <v>0.59870795018753675</v>
      </c>
    </row>
    <row r="163" spans="2:11" x14ac:dyDescent="0.35">
      <c r="B163" s="27"/>
      <c r="C163" s="2" t="s">
        <v>69</v>
      </c>
      <c r="D163" s="28">
        <v>4.7007978538033397</v>
      </c>
      <c r="E163" s="28">
        <v>3.7715954908079987</v>
      </c>
      <c r="F163" s="28">
        <v>3.1134195782809888</v>
      </c>
      <c r="G163" s="28">
        <v>2.8648737960406718</v>
      </c>
      <c r="H163" s="28">
        <v>2.5814595145200623</v>
      </c>
      <c r="I163" s="28">
        <v>5.1433908109977038</v>
      </c>
      <c r="J163" s="28">
        <v>4.6873909866800529</v>
      </c>
      <c r="K163" s="29">
        <v>2.5278433290717892</v>
      </c>
    </row>
    <row r="164" spans="2:11" x14ac:dyDescent="0.35">
      <c r="B164" s="27" t="s">
        <v>118</v>
      </c>
      <c r="C164" s="2" t="s">
        <v>71</v>
      </c>
      <c r="D164" s="28">
        <v>4.4574252099266944</v>
      </c>
      <c r="E164" s="28">
        <v>3.5282228469313539</v>
      </c>
      <c r="F164" s="28">
        <v>2.870046934404344</v>
      </c>
      <c r="G164" s="28">
        <v>2.621501152164027</v>
      </c>
      <c r="H164" s="28">
        <v>2.3380868706434175</v>
      </c>
      <c r="I164" s="28">
        <v>4.9000181671210585</v>
      </c>
      <c r="J164" s="28">
        <v>4.4440183428034077</v>
      </c>
      <c r="K164" s="29">
        <v>2.2844706851951448</v>
      </c>
    </row>
    <row r="165" spans="2:11" x14ac:dyDescent="0.35">
      <c r="B165" s="30">
        <v>0</v>
      </c>
      <c r="C165" s="2" t="s">
        <v>73</v>
      </c>
      <c r="D165" s="28">
        <v>4.0923662441117274</v>
      </c>
      <c r="E165" s="28">
        <v>3.1631638811163865</v>
      </c>
      <c r="F165" s="28">
        <v>2.504987968589377</v>
      </c>
      <c r="G165" s="28">
        <v>2.2564421863490596</v>
      </c>
      <c r="H165" s="28">
        <v>1.9730279048284503</v>
      </c>
      <c r="I165" s="28">
        <v>4.5349592013060924</v>
      </c>
      <c r="J165" s="28">
        <v>4.0789593769884407</v>
      </c>
      <c r="K165" s="29">
        <v>1.9194117193801774</v>
      </c>
    </row>
    <row r="166" spans="2:11" x14ac:dyDescent="0.35">
      <c r="B166" s="31"/>
      <c r="C166" s="2" t="s">
        <v>75</v>
      </c>
      <c r="D166" s="28">
        <v>3.7273072782967609</v>
      </c>
      <c r="E166" s="28">
        <v>2.7981049153014195</v>
      </c>
      <c r="F166" s="28">
        <v>2.13992900277441</v>
      </c>
      <c r="G166" s="28">
        <v>1.8913832205340926</v>
      </c>
      <c r="H166" s="28">
        <v>1.607968939013483</v>
      </c>
      <c r="I166" s="28">
        <v>4.1699002354911245</v>
      </c>
      <c r="J166" s="28">
        <v>3.7139004111734741</v>
      </c>
      <c r="K166" s="29">
        <v>1.5543527535652102</v>
      </c>
    </row>
    <row r="167" spans="2:11" x14ac:dyDescent="0.35">
      <c r="B167" s="31"/>
      <c r="C167" s="2" t="s">
        <v>77</v>
      </c>
      <c r="D167" s="28">
        <v>4.2872580720169768</v>
      </c>
      <c r="E167" s="28">
        <v>3.332899646024595</v>
      </c>
      <c r="F167" s="28">
        <v>2.6967151854483156</v>
      </c>
      <c r="G167" s="28">
        <v>2.4314132163326194</v>
      </c>
      <c r="H167" s="28">
        <v>2.1758929584828697</v>
      </c>
      <c r="I167" s="28">
        <v>4.7031348870769714</v>
      </c>
      <c r="J167" s="28">
        <v>4.2492007718604059</v>
      </c>
      <c r="K167" s="29">
        <v>2.1224513400445488</v>
      </c>
    </row>
    <row r="168" spans="2:11" x14ac:dyDescent="0.35">
      <c r="B168" s="31"/>
      <c r="C168" s="2" t="s">
        <v>79</v>
      </c>
      <c r="D168" s="28">
        <v>4.0846945823589822</v>
      </c>
      <c r="E168" s="28">
        <v>3.1303361563666003</v>
      </c>
      <c r="F168" s="28">
        <v>2.4941516957903209</v>
      </c>
      <c r="G168" s="28">
        <v>2.2288497266746248</v>
      </c>
      <c r="H168" s="28">
        <v>1.973329468824875</v>
      </c>
      <c r="I168" s="28">
        <v>4.5005713974189767</v>
      </c>
      <c r="J168" s="28">
        <v>4.0466372822024113</v>
      </c>
      <c r="K168" s="29">
        <v>1.9198878503865542</v>
      </c>
    </row>
    <row r="169" spans="2:11" x14ac:dyDescent="0.35">
      <c r="B169" s="31"/>
      <c r="C169" s="2" t="s">
        <v>81</v>
      </c>
      <c r="D169" s="28">
        <v>3.7808493478719907</v>
      </c>
      <c r="E169" s="28">
        <v>2.8264909218796084</v>
      </c>
      <c r="F169" s="28">
        <v>2.190306461303329</v>
      </c>
      <c r="G169" s="28">
        <v>1.925004492187633</v>
      </c>
      <c r="H169" s="28">
        <v>1.6694842343378831</v>
      </c>
      <c r="I169" s="28">
        <v>4.1967261629319861</v>
      </c>
      <c r="J169" s="28">
        <v>3.7427920477154193</v>
      </c>
      <c r="K169" s="29">
        <v>1.6160426158995624</v>
      </c>
    </row>
    <row r="170" spans="2:11" x14ac:dyDescent="0.35">
      <c r="B170" s="31"/>
      <c r="C170" s="2" t="s">
        <v>83</v>
      </c>
      <c r="D170" s="28">
        <v>3.4770041133849992</v>
      </c>
      <c r="E170" s="28">
        <v>2.5226456873926164</v>
      </c>
      <c r="F170" s="28">
        <v>1.8864612268163372</v>
      </c>
      <c r="G170" s="28">
        <v>1.6211592577006413</v>
      </c>
      <c r="H170" s="28">
        <v>1.3656389998508913</v>
      </c>
      <c r="I170" s="28">
        <v>3.8928809284449941</v>
      </c>
      <c r="J170" s="28">
        <v>3.4389468132284278</v>
      </c>
      <c r="K170" s="29">
        <v>1.3121973814125705</v>
      </c>
    </row>
    <row r="171" spans="2:11" ht="15" thickBot="1" x14ac:dyDescent="0.4">
      <c r="B171" s="32"/>
      <c r="C171" s="3" t="s">
        <v>84</v>
      </c>
      <c r="D171" s="33">
        <v>4.7007978538033397</v>
      </c>
      <c r="E171" s="33">
        <v>3.7715954908079987</v>
      </c>
      <c r="F171" s="33">
        <v>3.1134195782809888</v>
      </c>
      <c r="G171" s="33">
        <v>2.8648737960406718</v>
      </c>
      <c r="H171" s="33">
        <v>2.5814595145200623</v>
      </c>
      <c r="I171" s="33">
        <v>5.1433908109977038</v>
      </c>
      <c r="J171" s="33">
        <v>4.6873909866800529</v>
      </c>
      <c r="K171" s="34">
        <v>2.5278433290717892</v>
      </c>
    </row>
    <row r="173" spans="2:11" ht="15" thickBot="1" x14ac:dyDescent="0.4"/>
    <row r="174" spans="2:11" ht="26.5" thickBot="1" x14ac:dyDescent="0.65">
      <c r="B174" s="4" t="s">
        <v>85</v>
      </c>
      <c r="C174" s="5"/>
      <c r="D174" s="6">
        <v>3</v>
      </c>
      <c r="E174" s="7" t="s">
        <v>120</v>
      </c>
      <c r="F174" s="8"/>
      <c r="G174" s="8"/>
      <c r="H174" s="8"/>
      <c r="I174" s="9"/>
      <c r="J174" s="5" t="s">
        <v>87</v>
      </c>
      <c r="K174" s="10" t="s">
        <v>15</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2.9399318977018574</v>
      </c>
      <c r="E178" s="25">
        <v>1.883392420647213</v>
      </c>
      <c r="F178" s="25">
        <v>1.3563012399206598</v>
      </c>
      <c r="G178" s="25">
        <v>1.0635034519644198</v>
      </c>
      <c r="H178" s="25">
        <v>0.84908026467195974</v>
      </c>
      <c r="I178" s="25">
        <v>3.2415405317965265</v>
      </c>
      <c r="J178" s="25">
        <v>2.7869435786018935</v>
      </c>
      <c r="K178" s="26">
        <v>0.78545487320522411</v>
      </c>
    </row>
    <row r="179" spans="2:11" x14ac:dyDescent="0.35">
      <c r="B179" s="49"/>
      <c r="C179" s="2" t="s">
        <v>69</v>
      </c>
      <c r="D179" s="28">
        <v>5.624665846226419</v>
      </c>
      <c r="E179" s="28">
        <v>4.7137314483281747</v>
      </c>
      <c r="F179" s="28">
        <v>4.0336238491255569</v>
      </c>
      <c r="G179" s="28">
        <v>3.7942401924380618</v>
      </c>
      <c r="H179" s="28">
        <v>3.5019006068099454</v>
      </c>
      <c r="I179" s="28">
        <v>6.091136431902151</v>
      </c>
      <c r="J179" s="28">
        <v>5.6396957714565854</v>
      </c>
      <c r="K179" s="29">
        <v>3.4501474812662041</v>
      </c>
    </row>
    <row r="180" spans="2:11" x14ac:dyDescent="0.35">
      <c r="B180" s="49"/>
      <c r="C180" s="2" t="s">
        <v>71</v>
      </c>
      <c r="D180" s="28">
        <v>5.3812932023497737</v>
      </c>
      <c r="E180" s="28">
        <v>4.4703588044515294</v>
      </c>
      <c r="F180" s="28">
        <v>3.7902512052489126</v>
      </c>
      <c r="G180" s="28">
        <v>3.550867548561417</v>
      </c>
      <c r="H180" s="28">
        <v>3.2585279629333006</v>
      </c>
      <c r="I180" s="28">
        <v>5.8477637880255067</v>
      </c>
      <c r="J180" s="28">
        <v>5.3963231275799401</v>
      </c>
      <c r="K180" s="29">
        <v>3.2067748373895593</v>
      </c>
    </row>
    <row r="181" spans="2:11" x14ac:dyDescent="0.35">
      <c r="B181" s="40">
        <v>0</v>
      </c>
      <c r="C181" s="2" t="s">
        <v>73</v>
      </c>
      <c r="D181" s="28">
        <v>5.0162342365348058</v>
      </c>
      <c r="E181" s="28">
        <v>4.1052998386365624</v>
      </c>
      <c r="F181" s="28">
        <v>3.4251922394339451</v>
      </c>
      <c r="G181" s="28">
        <v>3.1858085827464495</v>
      </c>
      <c r="H181" s="28">
        <v>2.8934689971183332</v>
      </c>
      <c r="I181" s="28">
        <v>5.4827048222105388</v>
      </c>
      <c r="J181" s="28">
        <v>5.0312641617649732</v>
      </c>
      <c r="K181" s="29">
        <v>2.8417158715745918</v>
      </c>
    </row>
    <row r="182" spans="2:11" x14ac:dyDescent="0.35">
      <c r="B182" s="41"/>
      <c r="C182" s="2" t="s">
        <v>75</v>
      </c>
      <c r="D182" s="28">
        <v>4.6511752707198388</v>
      </c>
      <c r="E182" s="28">
        <v>3.740240872821595</v>
      </c>
      <c r="F182" s="28">
        <v>3.0601332736189777</v>
      </c>
      <c r="G182" s="28">
        <v>2.8207496169314825</v>
      </c>
      <c r="H182" s="28">
        <v>2.5284100313033666</v>
      </c>
      <c r="I182" s="28">
        <v>5.1176458563955718</v>
      </c>
      <c r="J182" s="28">
        <v>4.6662051959500053</v>
      </c>
      <c r="K182" s="29">
        <v>2.4766569057596248</v>
      </c>
    </row>
    <row r="183" spans="2:11" x14ac:dyDescent="0.35">
      <c r="B183" s="41"/>
      <c r="C183" s="2" t="s">
        <v>77</v>
      </c>
      <c r="D183" s="28">
        <v>5.1040448549590876</v>
      </c>
      <c r="E183" s="28">
        <v>4.1785942255951145</v>
      </c>
      <c r="F183" s="28">
        <v>3.5111421709915245</v>
      </c>
      <c r="G183" s="28">
        <v>3.2575172618543111</v>
      </c>
      <c r="H183" s="28">
        <v>2.9777094867813325</v>
      </c>
      <c r="I183" s="28">
        <v>5.5549031176692036</v>
      </c>
      <c r="J183" s="28">
        <v>5.1017639736024014</v>
      </c>
      <c r="K183" s="29">
        <v>2.9253952577909046</v>
      </c>
    </row>
    <row r="184" spans="2:11" x14ac:dyDescent="0.35">
      <c r="B184" s="41"/>
      <c r="C184" s="2" t="s">
        <v>79</v>
      </c>
      <c r="D184" s="28">
        <v>4.9014813653010929</v>
      </c>
      <c r="E184" s="28">
        <v>3.9760307359371199</v>
      </c>
      <c r="F184" s="28">
        <v>3.3085786813335298</v>
      </c>
      <c r="G184" s="28">
        <v>3.0549537721963165</v>
      </c>
      <c r="H184" s="28">
        <v>2.7751459971233379</v>
      </c>
      <c r="I184" s="28">
        <v>5.352339628011209</v>
      </c>
      <c r="J184" s="28">
        <v>4.8992004839444068</v>
      </c>
      <c r="K184" s="29">
        <v>2.7228317681329099</v>
      </c>
    </row>
    <row r="185" spans="2:11" x14ac:dyDescent="0.35">
      <c r="B185" s="41"/>
      <c r="C185" s="2" t="s">
        <v>81</v>
      </c>
      <c r="D185" s="28">
        <v>4.5976361308141014</v>
      </c>
      <c r="E185" s="28">
        <v>3.6721855014501279</v>
      </c>
      <c r="F185" s="28">
        <v>3.0047334468465379</v>
      </c>
      <c r="G185" s="28">
        <v>2.7511085377093245</v>
      </c>
      <c r="H185" s="28">
        <v>2.4713007626363459</v>
      </c>
      <c r="I185" s="28">
        <v>5.0484943935242175</v>
      </c>
      <c r="J185" s="28">
        <v>4.5953552494574152</v>
      </c>
      <c r="K185" s="29">
        <v>2.418986533645918</v>
      </c>
    </row>
    <row r="186" spans="2:11" x14ac:dyDescent="0.35">
      <c r="B186" s="41"/>
      <c r="C186" s="2" t="s">
        <v>83</v>
      </c>
      <c r="D186" s="28">
        <v>4.293790896327109</v>
      </c>
      <c r="E186" s="28">
        <v>3.3683402669631364</v>
      </c>
      <c r="F186" s="28">
        <v>2.7008882123595459</v>
      </c>
      <c r="G186" s="28">
        <v>2.447263303222333</v>
      </c>
      <c r="H186" s="28">
        <v>2.1674555281493539</v>
      </c>
      <c r="I186" s="28">
        <v>4.7446491590372251</v>
      </c>
      <c r="J186" s="28">
        <v>4.2915100149704228</v>
      </c>
      <c r="K186" s="29">
        <v>2.115141299158926</v>
      </c>
    </row>
    <row r="187" spans="2:11" ht="15" thickBot="1" x14ac:dyDescent="0.4">
      <c r="B187" s="42"/>
      <c r="C187" s="3" t="s">
        <v>84</v>
      </c>
      <c r="D187" s="33">
        <v>5.624665846226419</v>
      </c>
      <c r="E187" s="33">
        <v>4.7137314483281747</v>
      </c>
      <c r="F187" s="33">
        <v>4.0336238491255569</v>
      </c>
      <c r="G187" s="33">
        <v>3.7942401924380618</v>
      </c>
      <c r="H187" s="33">
        <v>3.5019006068099454</v>
      </c>
      <c r="I187" s="33">
        <v>6.091136431902151</v>
      </c>
      <c r="J187" s="33">
        <v>5.6396957714565854</v>
      </c>
      <c r="K187" s="34">
        <v>3.4501474812662041</v>
      </c>
    </row>
    <row r="188" spans="2:11" x14ac:dyDescent="0.35">
      <c r="B188" s="36" t="s">
        <v>122</v>
      </c>
      <c r="C188" s="37" t="s">
        <v>2</v>
      </c>
      <c r="D188" s="25">
        <v>2.7449325678766545</v>
      </c>
      <c r="E188" s="25">
        <v>1.6830869759497424</v>
      </c>
      <c r="F188" s="25">
        <v>1.193621039884778</v>
      </c>
      <c r="G188" s="25">
        <v>0.88405953308942542</v>
      </c>
      <c r="H188" s="25">
        <v>0.69346323793935416</v>
      </c>
      <c r="I188" s="25">
        <v>3.0446760964903956</v>
      </c>
      <c r="J188" s="25">
        <v>2.5830928004973392</v>
      </c>
      <c r="K188" s="26">
        <v>0.6475184238265268</v>
      </c>
    </row>
    <row r="189" spans="2:11" x14ac:dyDescent="0.35">
      <c r="B189" s="38"/>
      <c r="C189" s="39" t="s">
        <v>69</v>
      </c>
      <c r="D189" s="28">
        <v>5.437290660174761</v>
      </c>
      <c r="E189" s="28">
        <v>4.5522650936728448</v>
      </c>
      <c r="F189" s="28">
        <v>3.8546283708647051</v>
      </c>
      <c r="G189" s="28">
        <v>3.6243931061766057</v>
      </c>
      <c r="H189" s="28">
        <v>3.3202368615266633</v>
      </c>
      <c r="I189" s="28">
        <v>5.9380877011226394</v>
      </c>
      <c r="J189" s="28">
        <v>5.4805717939805714</v>
      </c>
      <c r="K189" s="29">
        <v>3.2727392623086105</v>
      </c>
    </row>
    <row r="190" spans="2:11" x14ac:dyDescent="0.35">
      <c r="B190" s="49"/>
      <c r="C190" s="39" t="s">
        <v>71</v>
      </c>
      <c r="D190" s="28">
        <v>5.1939180162981158</v>
      </c>
      <c r="E190" s="28">
        <v>4.3088924497961996</v>
      </c>
      <c r="F190" s="28">
        <v>3.6112557269880603</v>
      </c>
      <c r="G190" s="28">
        <v>3.3810204622999609</v>
      </c>
      <c r="H190" s="28">
        <v>3.0768642176500185</v>
      </c>
      <c r="I190" s="28">
        <v>5.6947150572459941</v>
      </c>
      <c r="J190" s="28">
        <v>5.2371991501039261</v>
      </c>
      <c r="K190" s="29">
        <v>3.0293666184319656</v>
      </c>
    </row>
    <row r="191" spans="2:11" x14ac:dyDescent="0.35">
      <c r="B191" s="40">
        <v>0</v>
      </c>
      <c r="C191" s="39" t="s">
        <v>73</v>
      </c>
      <c r="D191" s="28">
        <v>4.8288590504831488</v>
      </c>
      <c r="E191" s="28">
        <v>3.9438334839812321</v>
      </c>
      <c r="F191" s="28">
        <v>3.2461967611730933</v>
      </c>
      <c r="G191" s="28">
        <v>3.0159614964849939</v>
      </c>
      <c r="H191" s="28">
        <v>2.7118052518350511</v>
      </c>
      <c r="I191" s="28">
        <v>5.3296560914310263</v>
      </c>
      <c r="J191" s="28">
        <v>4.8721401842889582</v>
      </c>
      <c r="K191" s="29">
        <v>2.6643076526169982</v>
      </c>
    </row>
    <row r="192" spans="2:11" x14ac:dyDescent="0.35">
      <c r="B192" s="41"/>
      <c r="C192" s="39" t="s">
        <v>75</v>
      </c>
      <c r="D192" s="28">
        <v>4.4638000846681818</v>
      </c>
      <c r="E192" s="28">
        <v>3.5787745181662647</v>
      </c>
      <c r="F192" s="28">
        <v>2.8811377953581263</v>
      </c>
      <c r="G192" s="28">
        <v>2.6509025306700269</v>
      </c>
      <c r="H192" s="28">
        <v>2.3467462860200841</v>
      </c>
      <c r="I192" s="28">
        <v>4.9645971256160593</v>
      </c>
      <c r="J192" s="28">
        <v>4.5070812184739912</v>
      </c>
      <c r="K192" s="29">
        <v>2.2992486868020316</v>
      </c>
    </row>
    <row r="193" spans="2:11" x14ac:dyDescent="0.35">
      <c r="B193" s="41"/>
      <c r="C193" s="39" t="s">
        <v>77</v>
      </c>
      <c r="D193" s="28">
        <v>4.9152748103082127</v>
      </c>
      <c r="E193" s="28">
        <v>4.0064309651714884</v>
      </c>
      <c r="F193" s="28">
        <v>3.3236437672994317</v>
      </c>
      <c r="G193" s="28">
        <v>3.0836689331555638</v>
      </c>
      <c r="H193" s="28">
        <v>2.796121009004422</v>
      </c>
      <c r="I193" s="28">
        <v>5.39371056663117</v>
      </c>
      <c r="J193" s="28">
        <v>4.9365495341695445</v>
      </c>
      <c r="K193" s="29">
        <v>2.74522437726533</v>
      </c>
    </row>
    <row r="194" spans="2:11" x14ac:dyDescent="0.35">
      <c r="B194" s="41"/>
      <c r="C194" s="39" t="s">
        <v>79</v>
      </c>
      <c r="D194" s="28">
        <v>4.712711320650218</v>
      </c>
      <c r="E194" s="28">
        <v>3.8038674755134934</v>
      </c>
      <c r="F194" s="28">
        <v>3.121080277641437</v>
      </c>
      <c r="G194" s="28">
        <v>2.8811054434975691</v>
      </c>
      <c r="H194" s="28">
        <v>2.5935575193464273</v>
      </c>
      <c r="I194" s="28">
        <v>5.1911470769731753</v>
      </c>
      <c r="J194" s="28">
        <v>4.7339860445115498</v>
      </c>
      <c r="K194" s="29">
        <v>2.5426608876073353</v>
      </c>
    </row>
    <row r="195" spans="2:11" x14ac:dyDescent="0.35">
      <c r="B195" s="41"/>
      <c r="C195" s="39" t="s">
        <v>81</v>
      </c>
      <c r="D195" s="28">
        <v>4.4088660861632265</v>
      </c>
      <c r="E195" s="28">
        <v>3.5000222410265014</v>
      </c>
      <c r="F195" s="28">
        <v>2.8172350431544451</v>
      </c>
      <c r="G195" s="28">
        <v>2.5772602090105772</v>
      </c>
      <c r="H195" s="28">
        <v>2.2897122848594353</v>
      </c>
      <c r="I195" s="28">
        <v>4.8873018424861838</v>
      </c>
      <c r="J195" s="28">
        <v>4.4301408100245583</v>
      </c>
      <c r="K195" s="29">
        <v>2.2388156531203434</v>
      </c>
    </row>
    <row r="196" spans="2:11" x14ac:dyDescent="0.35">
      <c r="B196" s="41"/>
      <c r="C196" s="39" t="s">
        <v>83</v>
      </c>
      <c r="D196" s="28">
        <v>4.1050208516762341</v>
      </c>
      <c r="E196" s="28">
        <v>3.1961770065395099</v>
      </c>
      <c r="F196" s="28">
        <v>2.5133898086674531</v>
      </c>
      <c r="G196" s="28">
        <v>2.2734149745235852</v>
      </c>
      <c r="H196" s="28">
        <v>1.9858670503724434</v>
      </c>
      <c r="I196" s="28">
        <v>4.5834566079991914</v>
      </c>
      <c r="J196" s="28">
        <v>4.1262955755375659</v>
      </c>
      <c r="K196" s="29">
        <v>1.9349704186333516</v>
      </c>
    </row>
    <row r="197" spans="2:11" ht="15" thickBot="1" x14ac:dyDescent="0.4">
      <c r="B197" s="42"/>
      <c r="C197" s="43" t="s">
        <v>84</v>
      </c>
      <c r="D197" s="33">
        <v>5.437290660174761</v>
      </c>
      <c r="E197" s="33">
        <v>4.5522650936728448</v>
      </c>
      <c r="F197" s="33">
        <v>3.8546283708647051</v>
      </c>
      <c r="G197" s="33">
        <v>3.6243931061766057</v>
      </c>
      <c r="H197" s="33">
        <v>3.3202368615266633</v>
      </c>
      <c r="I197" s="33">
        <v>5.9380877011226394</v>
      </c>
      <c r="J197" s="33">
        <v>5.4805717939805714</v>
      </c>
      <c r="K197" s="34">
        <v>3.2727392623086105</v>
      </c>
    </row>
    <row r="198" spans="2:11" x14ac:dyDescent="0.35">
      <c r="B198" s="35" t="s">
        <v>123</v>
      </c>
      <c r="C198" s="1" t="s">
        <v>2</v>
      </c>
      <c r="D198" s="25">
        <v>2.8208119871500448</v>
      </c>
      <c r="E198" s="25">
        <v>1.7690535431654135</v>
      </c>
      <c r="F198" s="25">
        <v>1.2552874666713458</v>
      </c>
      <c r="G198" s="25">
        <v>0.95489726217489812</v>
      </c>
      <c r="H198" s="25">
        <v>0.74088632205421556</v>
      </c>
      <c r="I198" s="25">
        <v>3.1441695565875043</v>
      </c>
      <c r="J198" s="25">
        <v>2.679726252129667</v>
      </c>
      <c r="K198" s="26">
        <v>0.69556394031198709</v>
      </c>
    </row>
    <row r="199" spans="2:11" x14ac:dyDescent="0.35">
      <c r="B199" s="27"/>
      <c r="C199" s="2" t="s">
        <v>69</v>
      </c>
      <c r="D199" s="28">
        <v>5.5253629259190395</v>
      </c>
      <c r="E199" s="28">
        <v>4.643452583640749</v>
      </c>
      <c r="F199" s="28">
        <v>3.9389446881563872</v>
      </c>
      <c r="G199" s="28">
        <v>3.7120258235929446</v>
      </c>
      <c r="H199" s="28">
        <v>3.4069109338051975</v>
      </c>
      <c r="I199" s="28">
        <v>6.035187848791062</v>
      </c>
      <c r="J199" s="28">
        <v>5.5773863985089376</v>
      </c>
      <c r="K199" s="29">
        <v>3.3590080395141064</v>
      </c>
    </row>
    <row r="200" spans="2:11" x14ac:dyDescent="0.35">
      <c r="B200" s="27"/>
      <c r="C200" s="2" t="s">
        <v>71</v>
      </c>
      <c r="D200" s="28">
        <v>5.2819902820423943</v>
      </c>
      <c r="E200" s="28">
        <v>4.4000799397641037</v>
      </c>
      <c r="F200" s="28">
        <v>3.6955720442797428</v>
      </c>
      <c r="G200" s="28">
        <v>3.4686531797162998</v>
      </c>
      <c r="H200" s="28">
        <v>3.1635382899285527</v>
      </c>
      <c r="I200" s="28">
        <v>5.7918152049144167</v>
      </c>
      <c r="J200" s="28">
        <v>5.3340137546322932</v>
      </c>
      <c r="K200" s="29">
        <v>3.1156353956374616</v>
      </c>
    </row>
    <row r="201" spans="2:11" x14ac:dyDescent="0.35">
      <c r="B201" s="30">
        <v>0</v>
      </c>
      <c r="C201" s="2" t="s">
        <v>73</v>
      </c>
      <c r="D201" s="28">
        <v>4.9169313162274273</v>
      </c>
      <c r="E201" s="28">
        <v>4.0350209739491367</v>
      </c>
      <c r="F201" s="28">
        <v>3.3305130784647754</v>
      </c>
      <c r="G201" s="28">
        <v>3.1035942139013324</v>
      </c>
      <c r="H201" s="28">
        <v>2.7984793241135857</v>
      </c>
      <c r="I201" s="28">
        <v>5.4267562390994497</v>
      </c>
      <c r="J201" s="28">
        <v>4.9689547888173253</v>
      </c>
      <c r="K201" s="29">
        <v>2.7505764298224942</v>
      </c>
    </row>
    <row r="202" spans="2:11" x14ac:dyDescent="0.35">
      <c r="B202" s="31"/>
      <c r="C202" s="2" t="s">
        <v>75</v>
      </c>
      <c r="D202" s="28">
        <v>4.5518723504124603</v>
      </c>
      <c r="E202" s="28">
        <v>3.6699620081341693</v>
      </c>
      <c r="F202" s="28">
        <v>2.965454112649808</v>
      </c>
      <c r="G202" s="28">
        <v>2.7385352480863658</v>
      </c>
      <c r="H202" s="28">
        <v>2.4334203582986182</v>
      </c>
      <c r="I202" s="28">
        <v>5.0616972732844818</v>
      </c>
      <c r="J202" s="28">
        <v>4.6038958230023583</v>
      </c>
      <c r="K202" s="29">
        <v>2.3855174640075267</v>
      </c>
    </row>
    <row r="203" spans="2:11" x14ac:dyDescent="0.35">
      <c r="B203" s="31"/>
      <c r="C203" s="2" t="s">
        <v>77</v>
      </c>
      <c r="D203" s="28">
        <v>5.0011619578716786</v>
      </c>
      <c r="E203" s="28">
        <v>4.099464132234619</v>
      </c>
      <c r="F203" s="28">
        <v>3.408991232881279</v>
      </c>
      <c r="G203" s="28">
        <v>3.1678080777572402</v>
      </c>
      <c r="H203" s="28">
        <v>2.8783889169385137</v>
      </c>
      <c r="I203" s="28">
        <v>5.4923830191347811</v>
      </c>
      <c r="J203" s="28">
        <v>5.0330490722556585</v>
      </c>
      <c r="K203" s="29">
        <v>2.8285699451921884</v>
      </c>
    </row>
    <row r="204" spans="2:11" x14ac:dyDescent="0.35">
      <c r="B204" s="31"/>
      <c r="C204" s="2" t="s">
        <v>79</v>
      </c>
      <c r="D204" s="28">
        <v>4.798598468213684</v>
      </c>
      <c r="E204" s="28">
        <v>3.8969006425766239</v>
      </c>
      <c r="F204" s="28">
        <v>3.2064277432232844</v>
      </c>
      <c r="G204" s="28">
        <v>2.9652445880992455</v>
      </c>
      <c r="H204" s="28">
        <v>2.6758254272805191</v>
      </c>
      <c r="I204" s="28">
        <v>5.2898195294767865</v>
      </c>
      <c r="J204" s="28">
        <v>4.8304855825976638</v>
      </c>
      <c r="K204" s="29">
        <v>2.6260064555341938</v>
      </c>
    </row>
    <row r="205" spans="2:11" x14ac:dyDescent="0.35">
      <c r="B205" s="31"/>
      <c r="C205" s="2" t="s">
        <v>81</v>
      </c>
      <c r="D205" s="28">
        <v>4.4947532337266924</v>
      </c>
      <c r="E205" s="28">
        <v>3.593055408089632</v>
      </c>
      <c r="F205" s="28">
        <v>2.9025825087362924</v>
      </c>
      <c r="G205" s="28">
        <v>2.6613993536122535</v>
      </c>
      <c r="H205" s="28">
        <v>2.3719801927935271</v>
      </c>
      <c r="I205" s="28">
        <v>4.9859742949897949</v>
      </c>
      <c r="J205" s="28">
        <v>4.5266403481106723</v>
      </c>
      <c r="K205" s="29">
        <v>2.3221612210472018</v>
      </c>
    </row>
    <row r="206" spans="2:11" x14ac:dyDescent="0.35">
      <c r="B206" s="31"/>
      <c r="C206" s="2" t="s">
        <v>83</v>
      </c>
      <c r="D206" s="28">
        <v>4.1909079992397</v>
      </c>
      <c r="E206" s="28">
        <v>3.28921017360264</v>
      </c>
      <c r="F206" s="28">
        <v>2.5987372742493005</v>
      </c>
      <c r="G206" s="28">
        <v>2.3575541191252616</v>
      </c>
      <c r="H206" s="28">
        <v>2.0681349583065352</v>
      </c>
      <c r="I206" s="28">
        <v>4.6821290605028025</v>
      </c>
      <c r="J206" s="28">
        <v>4.2227951136236799</v>
      </c>
      <c r="K206" s="29">
        <v>2.0183159865602098</v>
      </c>
    </row>
    <row r="207" spans="2:11" ht="15" thickBot="1" x14ac:dyDescent="0.4">
      <c r="B207" s="32"/>
      <c r="C207" s="3" t="s">
        <v>84</v>
      </c>
      <c r="D207" s="33">
        <v>5.5253629259190395</v>
      </c>
      <c r="E207" s="33">
        <v>4.643452583640749</v>
      </c>
      <c r="F207" s="33">
        <v>3.9389446881563872</v>
      </c>
      <c r="G207" s="33">
        <v>3.7120258235929446</v>
      </c>
      <c r="H207" s="33">
        <v>3.4069109338051975</v>
      </c>
      <c r="I207" s="33">
        <v>6.035187848791062</v>
      </c>
      <c r="J207" s="33">
        <v>5.5773863985089376</v>
      </c>
      <c r="K207" s="34">
        <v>3.3590080395141064</v>
      </c>
    </row>
    <row r="208" spans="2:11" x14ac:dyDescent="0.35">
      <c r="B208" s="36" t="s">
        <v>84</v>
      </c>
      <c r="C208" s="1" t="s">
        <v>2</v>
      </c>
      <c r="D208" s="50">
        <v>2.711106442591162</v>
      </c>
      <c r="E208" s="25">
        <v>1.6372782794012792</v>
      </c>
      <c r="F208" s="25">
        <v>1.1687302396260622</v>
      </c>
      <c r="G208" s="25">
        <v>0.8540234634028453</v>
      </c>
      <c r="H208" s="25">
        <v>0.67642736518371471</v>
      </c>
      <c r="I208" s="25">
        <v>2.9782558880357719</v>
      </c>
      <c r="J208" s="25">
        <v>2.5233886072816323</v>
      </c>
      <c r="K208" s="26">
        <v>0.6346622954136254</v>
      </c>
    </row>
    <row r="209" spans="2:11" x14ac:dyDescent="0.35">
      <c r="B209" s="27"/>
      <c r="C209" s="2" t="s">
        <v>69</v>
      </c>
      <c r="D209" s="51">
        <v>4.7454880012642269</v>
      </c>
      <c r="E209" s="28">
        <v>3.8157113008435655</v>
      </c>
      <c r="F209" s="28">
        <v>3.1567959282824432</v>
      </c>
      <c r="G209" s="28">
        <v>2.9086313780322057</v>
      </c>
      <c r="H209" s="28">
        <v>2.6255401102062375</v>
      </c>
      <c r="I209" s="28">
        <v>5.1874202528918767</v>
      </c>
      <c r="J209" s="28">
        <v>4.732030700708691</v>
      </c>
      <c r="K209" s="29">
        <v>2.5717966439201487</v>
      </c>
    </row>
    <row r="210" spans="2:11" x14ac:dyDescent="0.35">
      <c r="B210" s="27"/>
      <c r="C210" s="2" t="s">
        <v>71</v>
      </c>
      <c r="D210" s="51">
        <v>4.5021153573875825</v>
      </c>
      <c r="E210" s="28">
        <v>3.5723386569669207</v>
      </c>
      <c r="F210" s="28">
        <v>2.9134232844057983</v>
      </c>
      <c r="G210" s="28">
        <v>2.6652587341555609</v>
      </c>
      <c r="H210" s="28">
        <v>2.3821674663295926</v>
      </c>
      <c r="I210" s="28">
        <v>4.9440476090152323</v>
      </c>
      <c r="J210" s="28">
        <v>4.4886580568320467</v>
      </c>
      <c r="K210" s="29">
        <v>2.3284240000435039</v>
      </c>
    </row>
    <row r="211" spans="2:11" x14ac:dyDescent="0.35">
      <c r="B211" s="30">
        <v>0</v>
      </c>
      <c r="C211" s="2" t="s">
        <v>73</v>
      </c>
      <c r="D211" s="51">
        <v>4.1370563915726146</v>
      </c>
      <c r="E211" s="28">
        <v>3.2072796911519532</v>
      </c>
      <c r="F211" s="28">
        <v>2.5483643185908309</v>
      </c>
      <c r="G211" s="28">
        <v>2.3001997683405935</v>
      </c>
      <c r="H211" s="28">
        <v>2.0171085005146256</v>
      </c>
      <c r="I211" s="28">
        <v>4.5789886432002653</v>
      </c>
      <c r="J211" s="28">
        <v>4.1235990910170788</v>
      </c>
      <c r="K211" s="29">
        <v>1.9633650342285367</v>
      </c>
    </row>
    <row r="212" spans="2:11" x14ac:dyDescent="0.35">
      <c r="B212" s="31"/>
      <c r="C212" s="2" t="s">
        <v>75</v>
      </c>
      <c r="D212" s="51">
        <v>3.7719974257576481</v>
      </c>
      <c r="E212" s="28">
        <v>2.8422207253369867</v>
      </c>
      <c r="F212" s="28">
        <v>2.1833053527758639</v>
      </c>
      <c r="G212" s="28">
        <v>1.9351408025256267</v>
      </c>
      <c r="H212" s="28">
        <v>1.6520495346996587</v>
      </c>
      <c r="I212" s="28">
        <v>4.2139296773852974</v>
      </c>
      <c r="J212" s="28">
        <v>3.7585401252021118</v>
      </c>
      <c r="K212" s="29">
        <v>1.5983060684135697</v>
      </c>
    </row>
    <row r="213" spans="2:11" x14ac:dyDescent="0.35">
      <c r="B213" s="31"/>
      <c r="C213" s="2" t="s">
        <v>77</v>
      </c>
      <c r="D213" s="51">
        <v>4.331655331569066</v>
      </c>
      <c r="E213" s="28">
        <v>3.3774508853646394</v>
      </c>
      <c r="F213" s="28">
        <v>2.7410252743689498</v>
      </c>
      <c r="G213" s="28">
        <v>2.4741649235475451</v>
      </c>
      <c r="H213" s="28">
        <v>2.219181044118669</v>
      </c>
      <c r="I213" s="28">
        <v>4.7479087923265633</v>
      </c>
      <c r="J213" s="28">
        <v>4.2940580538449113</v>
      </c>
      <c r="K213" s="29">
        <v>2.1657501057665183</v>
      </c>
    </row>
    <row r="214" spans="2:11" x14ac:dyDescent="0.35">
      <c r="B214" s="31"/>
      <c r="C214" s="2" t="s">
        <v>79</v>
      </c>
      <c r="D214" s="51">
        <v>4.1290918419110714</v>
      </c>
      <c r="E214" s="28">
        <v>3.1748873957066448</v>
      </c>
      <c r="F214" s="28">
        <v>2.5384617847109552</v>
      </c>
      <c r="G214" s="28">
        <v>2.2716014338895505</v>
      </c>
      <c r="H214" s="28">
        <v>2.0166175544606739</v>
      </c>
      <c r="I214" s="28">
        <v>4.5453453026685695</v>
      </c>
      <c r="J214" s="28">
        <v>4.0914945641869167</v>
      </c>
      <c r="K214" s="29">
        <v>1.9631866161085239</v>
      </c>
    </row>
    <row r="215" spans="2:11" x14ac:dyDescent="0.35">
      <c r="B215" s="31"/>
      <c r="C215" s="2" t="s">
        <v>81</v>
      </c>
      <c r="D215" s="51">
        <v>3.8252466074240794</v>
      </c>
      <c r="E215" s="28">
        <v>2.8710421612196528</v>
      </c>
      <c r="F215" s="28">
        <v>2.2346165502239632</v>
      </c>
      <c r="G215" s="28">
        <v>1.9677561994025587</v>
      </c>
      <c r="H215" s="28">
        <v>1.7127723199736822</v>
      </c>
      <c r="I215" s="28">
        <v>4.2415000681815771</v>
      </c>
      <c r="J215" s="28">
        <v>3.7876493296999252</v>
      </c>
      <c r="K215" s="29">
        <v>1.6593413816215321</v>
      </c>
    </row>
    <row r="216" spans="2:11" x14ac:dyDescent="0.35">
      <c r="B216" s="31"/>
      <c r="C216" s="2" t="s">
        <v>83</v>
      </c>
      <c r="D216" s="51">
        <v>3.5214013729370879</v>
      </c>
      <c r="E216" s="28">
        <v>2.5671969267326613</v>
      </c>
      <c r="F216" s="28">
        <v>1.9307713157369719</v>
      </c>
      <c r="G216" s="28">
        <v>1.663910964915567</v>
      </c>
      <c r="H216" s="28">
        <v>1.4089270854866902</v>
      </c>
      <c r="I216" s="28">
        <v>3.9376548336945856</v>
      </c>
      <c r="J216" s="28">
        <v>3.4838040952129337</v>
      </c>
      <c r="K216" s="29">
        <v>1.3554961471345404</v>
      </c>
    </row>
    <row r="217" spans="2:11" ht="15" thickBot="1" x14ac:dyDescent="0.4">
      <c r="B217" s="32"/>
      <c r="C217" s="3" t="s">
        <v>84</v>
      </c>
      <c r="D217" s="52">
        <v>4.7454880012642269</v>
      </c>
      <c r="E217" s="33">
        <v>3.8157113008435655</v>
      </c>
      <c r="F217" s="33">
        <v>3.1567959282824432</v>
      </c>
      <c r="G217" s="33">
        <v>2.9086313780322057</v>
      </c>
      <c r="H217" s="33">
        <v>2.6255401102062375</v>
      </c>
      <c r="I217" s="33">
        <v>5.1874202528918767</v>
      </c>
      <c r="J217" s="33">
        <v>4.732030700708691</v>
      </c>
      <c r="K217" s="34">
        <v>2.5717966439201487</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358.2518245960373</v>
      </c>
      <c r="E224" s="57">
        <v>5.9741495255063171E-2</v>
      </c>
      <c r="F224" s="58">
        <v>2.3896598102025264</v>
      </c>
      <c r="H224" s="59" t="s">
        <v>129</v>
      </c>
    </row>
    <row r="225" spans="2:11" x14ac:dyDescent="0.35">
      <c r="C225" s="55">
        <v>1.5</v>
      </c>
      <c r="D225" s="56">
        <v>302.46782387560069</v>
      </c>
      <c r="E225" s="57">
        <v>5.0439045454266626E-2</v>
      </c>
      <c r="F225" s="58">
        <v>2.0175618181706647</v>
      </c>
      <c r="H225" s="59" t="s">
        <v>130</v>
      </c>
    </row>
    <row r="226" spans="2:11" x14ac:dyDescent="0.35">
      <c r="C226" s="55">
        <v>2</v>
      </c>
      <c r="D226" s="56">
        <v>262.88844548769316</v>
      </c>
      <c r="E226" s="57">
        <v>4.383885228337138E-2</v>
      </c>
      <c r="F226" s="58">
        <v>1.7535540913348553</v>
      </c>
    </row>
    <row r="227" spans="2:11" x14ac:dyDescent="0.35">
      <c r="C227" s="55">
        <v>2.5</v>
      </c>
      <c r="D227" s="56">
        <v>232.1882945293226</v>
      </c>
      <c r="E227" s="57">
        <v>3.871934472782073E-2</v>
      </c>
      <c r="F227" s="58">
        <v>1.5487737891128295</v>
      </c>
    </row>
    <row r="228" spans="2:11" x14ac:dyDescent="0.35">
      <c r="B228" s="60"/>
      <c r="C228" s="55">
        <v>3</v>
      </c>
      <c r="D228" s="56">
        <v>207.1044447672565</v>
      </c>
      <c r="E228" s="57">
        <v>3.4536402482574828E-2</v>
      </c>
      <c r="F228" s="58">
        <v>1.3814560993029932</v>
      </c>
      <c r="I228" s="61"/>
      <c r="J228" s="61"/>
      <c r="K228" s="61"/>
    </row>
    <row r="229" spans="2:11" x14ac:dyDescent="0.35">
      <c r="B229" s="62"/>
      <c r="C229" s="55">
        <v>3.5</v>
      </c>
      <c r="D229" s="56">
        <v>185.89635198052622</v>
      </c>
      <c r="E229" s="57">
        <v>3.0999775206451249E-2</v>
      </c>
      <c r="F229" s="58">
        <v>1.2399910082580501</v>
      </c>
      <c r="I229" s="61"/>
      <c r="J229" s="61"/>
      <c r="K229" s="61"/>
    </row>
    <row r="230" spans="2:11" x14ac:dyDescent="0.35">
      <c r="B230" s="62"/>
      <c r="C230" s="55">
        <v>4</v>
      </c>
      <c r="D230" s="56">
        <v>167.52506637934903</v>
      </c>
      <c r="E230" s="57">
        <v>2.7936209311679592E-2</v>
      </c>
      <c r="F230" s="58">
        <v>1.1174483724671838</v>
      </c>
      <c r="I230" s="61"/>
      <c r="J230" s="61"/>
      <c r="K230" s="61"/>
    </row>
    <row r="231" spans="2:11" x14ac:dyDescent="0.35">
      <c r="B231" s="63"/>
      <c r="C231" s="55">
        <v>4.5</v>
      </c>
      <c r="D231" s="56">
        <v>151.32044404681986</v>
      </c>
      <c r="E231" s="57">
        <v>2.5233952681778284E-2</v>
      </c>
      <c r="F231" s="58">
        <v>1.0093581072711313</v>
      </c>
      <c r="I231" s="61"/>
      <c r="J231" s="61"/>
      <c r="K231" s="61"/>
    </row>
    <row r="232" spans="2:11" x14ac:dyDescent="0.35">
      <c r="C232" s="55">
        <v>5</v>
      </c>
      <c r="D232" s="56">
        <v>136.82491542097847</v>
      </c>
      <c r="E232" s="57">
        <v>2.2816701756128949E-2</v>
      </c>
      <c r="F232" s="58">
        <v>0.91266807024515817</v>
      </c>
      <c r="I232" s="61"/>
      <c r="J232" s="61"/>
      <c r="K232" s="61"/>
    </row>
    <row r="233" spans="2:11" x14ac:dyDescent="0.35">
      <c r="C233" s="55">
        <v>5.5</v>
      </c>
      <c r="D233" s="56">
        <v>123.71211475688024</v>
      </c>
      <c r="E233" s="57">
        <v>2.0630032310584193E-2</v>
      </c>
      <c r="F233" s="58">
        <v>0.82520129242336782</v>
      </c>
      <c r="I233" s="61"/>
      <c r="J233" s="61"/>
      <c r="K233" s="61"/>
    </row>
    <row r="234" spans="2:11" x14ac:dyDescent="0.35">
      <c r="C234" s="55">
        <v>6</v>
      </c>
      <c r="D234" s="56">
        <v>111.74106565891239</v>
      </c>
      <c r="E234" s="57">
        <v>1.8633759510883047E-2</v>
      </c>
      <c r="F234" s="58">
        <v>0.74535038043532209</v>
      </c>
      <c r="I234" s="61"/>
      <c r="J234" s="61"/>
      <c r="K234" s="61"/>
    </row>
    <row r="235" spans="2:11" x14ac:dyDescent="0.35">
      <c r="C235" s="55">
        <v>6.5</v>
      </c>
      <c r="D235" s="56">
        <v>100.72876799571834</v>
      </c>
      <c r="E235" s="57">
        <v>1.6797366550889377E-2</v>
      </c>
      <c r="F235" s="58">
        <v>0.67189466203557513</v>
      </c>
      <c r="I235" s="61"/>
      <c r="J235" s="61"/>
      <c r="K235" s="61"/>
    </row>
    <row r="236" spans="2:11" x14ac:dyDescent="0.35">
      <c r="C236" s="55">
        <v>7</v>
      </c>
      <c r="D236" s="56">
        <v>90.532972872182086</v>
      </c>
      <c r="E236" s="57">
        <v>1.5097132234759465E-2</v>
      </c>
      <c r="F236" s="58">
        <v>0.60388528939037855</v>
      </c>
      <c r="I236" s="61"/>
      <c r="J236" s="61"/>
      <c r="K236" s="61"/>
    </row>
    <row r="237" spans="2:11" x14ac:dyDescent="0.35">
      <c r="C237" s="55">
        <v>7.5</v>
      </c>
      <c r="D237" s="56">
        <v>81.040914700541848</v>
      </c>
      <c r="E237" s="57">
        <v>1.3514251955332407E-2</v>
      </c>
      <c r="F237" s="58">
        <v>0.54057007821329628</v>
      </c>
      <c r="I237" s="61"/>
      <c r="J237" s="61"/>
      <c r="K237" s="61"/>
    </row>
    <row r="238" spans="2:11" x14ac:dyDescent="0.35">
      <c r="B238" s="60"/>
      <c r="C238" s="55">
        <v>8</v>
      </c>
      <c r="D238" s="56">
        <v>72.161687271004922</v>
      </c>
      <c r="E238" s="57">
        <v>1.2033566339987813E-2</v>
      </c>
      <c r="F238" s="58">
        <v>0.48134265359951245</v>
      </c>
      <c r="I238" s="61"/>
      <c r="J238" s="61"/>
      <c r="K238" s="61"/>
    </row>
    <row r="239" spans="2:11" x14ac:dyDescent="0.35">
      <c r="B239" s="62"/>
      <c r="C239" s="55">
        <v>8.5</v>
      </c>
      <c r="D239" s="56">
        <v>63.82093518295585</v>
      </c>
      <c r="E239" s="57">
        <v>1.0642676002293903E-2</v>
      </c>
      <c r="F239" s="58">
        <v>0.42570704009175608</v>
      </c>
      <c r="I239" s="61"/>
      <c r="J239" s="61"/>
      <c r="K239" s="61"/>
    </row>
    <row r="240" spans="2:11" x14ac:dyDescent="0.35">
      <c r="B240" s="62"/>
      <c r="C240" s="55">
        <v>9</v>
      </c>
      <c r="D240" s="56">
        <v>55.957064938475696</v>
      </c>
      <c r="E240" s="57">
        <v>9.331309710086496E-3</v>
      </c>
      <c r="F240" s="58">
        <v>0.37325238840345987</v>
      </c>
      <c r="I240" s="61"/>
      <c r="J240" s="61"/>
      <c r="K240" s="61"/>
    </row>
    <row r="241" spans="2:11" x14ac:dyDescent="0.35">
      <c r="B241" s="63"/>
      <c r="C241" s="55">
        <v>9.5</v>
      </c>
      <c r="D241" s="56">
        <v>48.518481815095114</v>
      </c>
      <c r="E241" s="57">
        <v>8.0908636108351448E-3</v>
      </c>
      <c r="F241" s="58">
        <v>0.32363454443340584</v>
      </c>
      <c r="I241" s="61"/>
      <c r="J241" s="61"/>
      <c r="K241" s="61"/>
    </row>
    <row r="242" spans="2:11" x14ac:dyDescent="0.35">
      <c r="C242" s="55">
        <v>10</v>
      </c>
      <c r="D242" s="56">
        <v>41.461536312634315</v>
      </c>
      <c r="E242" s="57">
        <v>6.9140587844371583E-3</v>
      </c>
      <c r="F242" s="58">
        <v>0.27656235137748636</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425.46763928753217</v>
      </c>
      <c r="E247" s="66">
        <v>7.0950295877321212E-2</v>
      </c>
      <c r="F247" s="67">
        <v>2.8380118350928489</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257"/>
  <sheetViews>
    <sheetView topLeftCell="A269" workbookViewId="0">
      <selection activeCell="I32" sqref="I32"/>
    </sheetView>
  </sheetViews>
  <sheetFormatPr defaultColWidth="8.81640625" defaultRowHeight="14.5" x14ac:dyDescent="0.35"/>
  <cols>
    <col min="2" max="2" width="17.453125" customWidth="1"/>
    <col min="3" max="3" width="32.453125" customWidth="1"/>
  </cols>
  <sheetData>
    <row r="1" spans="2:11" ht="15" thickBot="1" x14ac:dyDescent="0.4"/>
    <row r="2" spans="2:11" ht="26.5" thickBot="1" x14ac:dyDescent="0.65">
      <c r="B2" s="4" t="s">
        <v>85</v>
      </c>
      <c r="C2" s="5"/>
      <c r="D2" s="6">
        <v>3</v>
      </c>
      <c r="E2" s="7" t="s">
        <v>86</v>
      </c>
      <c r="F2" s="8"/>
      <c r="G2" s="8"/>
      <c r="H2" s="8"/>
      <c r="I2" s="9"/>
      <c r="J2" s="5" t="s">
        <v>87</v>
      </c>
      <c r="K2" s="10" t="s">
        <v>7</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1.6458178432577732</v>
      </c>
      <c r="E6" s="25">
        <v>1.513037866994281</v>
      </c>
      <c r="F6" s="25">
        <v>0.87281693610847122</v>
      </c>
      <c r="G6" s="25">
        <v>0.85263876869047395</v>
      </c>
      <c r="H6" s="25">
        <v>0.60200783029996552</v>
      </c>
      <c r="I6" s="25">
        <v>1.3750667016908946</v>
      </c>
      <c r="J6" s="25">
        <v>1.2526780271619165</v>
      </c>
      <c r="K6" s="26">
        <v>0.56795666702130643</v>
      </c>
    </row>
    <row r="7" spans="2:11" x14ac:dyDescent="0.35">
      <c r="B7" s="27" t="s">
        <v>107</v>
      </c>
      <c r="C7" s="2" t="s">
        <v>69</v>
      </c>
      <c r="D7" s="28">
        <v>2.4790259291587549</v>
      </c>
      <c r="E7" s="28">
        <v>2.3586541818324398</v>
      </c>
      <c r="F7" s="28">
        <v>1.7071425254438737</v>
      </c>
      <c r="G7" s="28">
        <v>1.6924014885141032</v>
      </c>
      <c r="H7" s="28">
        <v>1.4401064997971806</v>
      </c>
      <c r="I7" s="28">
        <v>2.2207315355482393</v>
      </c>
      <c r="J7" s="28">
        <v>2.096856503715149</v>
      </c>
      <c r="K7" s="29">
        <v>1.4072670946610797</v>
      </c>
    </row>
    <row r="8" spans="2:11" x14ac:dyDescent="0.35">
      <c r="B8" s="27" t="s">
        <v>108</v>
      </c>
      <c r="C8" s="2" t="s">
        <v>71</v>
      </c>
      <c r="D8" s="28">
        <v>2.3843101691996869</v>
      </c>
      <c r="E8" s="28">
        <v>2.2639384218733718</v>
      </c>
      <c r="F8" s="28">
        <v>1.6124267654848057</v>
      </c>
      <c r="G8" s="28">
        <v>1.5976857285550354</v>
      </c>
      <c r="H8" s="28">
        <v>1.3453907398381126</v>
      </c>
      <c r="I8" s="28">
        <v>2.1260157755891713</v>
      </c>
      <c r="J8" s="28">
        <v>2.002140743756081</v>
      </c>
      <c r="K8" s="29">
        <v>1.3125513347020117</v>
      </c>
    </row>
    <row r="9" spans="2:11" x14ac:dyDescent="0.35">
      <c r="B9" s="30">
        <v>0</v>
      </c>
      <c r="C9" s="2" t="s">
        <v>73</v>
      </c>
      <c r="D9" s="28">
        <v>2.2422365292610849</v>
      </c>
      <c r="E9" s="28">
        <v>2.1218647819347698</v>
      </c>
      <c r="F9" s="28">
        <v>1.4703531255462039</v>
      </c>
      <c r="G9" s="28">
        <v>1.4556120886164334</v>
      </c>
      <c r="H9" s="28">
        <v>1.2033170998995106</v>
      </c>
      <c r="I9" s="28">
        <v>1.9839421356505693</v>
      </c>
      <c r="J9" s="28">
        <v>1.8600671038174792</v>
      </c>
      <c r="K9" s="29">
        <v>1.1704776947634097</v>
      </c>
    </row>
    <row r="10" spans="2:11" x14ac:dyDescent="0.35">
      <c r="B10" s="31"/>
      <c r="C10" s="2" t="s">
        <v>75</v>
      </c>
      <c r="D10" s="28">
        <v>2.1001628893224829</v>
      </c>
      <c r="E10" s="28">
        <v>1.9797911419961678</v>
      </c>
      <c r="F10" s="28">
        <v>1.3282794856076019</v>
      </c>
      <c r="G10" s="28">
        <v>1.3135384486778314</v>
      </c>
      <c r="H10" s="28">
        <v>1.0612434599609089</v>
      </c>
      <c r="I10" s="28">
        <v>1.8418684957119673</v>
      </c>
      <c r="J10" s="28">
        <v>1.7179934638788772</v>
      </c>
      <c r="K10" s="29">
        <v>1.0284040548248079</v>
      </c>
    </row>
    <row r="11" spans="2:11" x14ac:dyDescent="0.35">
      <c r="B11" s="31"/>
      <c r="C11" s="2" t="s">
        <v>77</v>
      </c>
      <c r="D11" s="28">
        <v>2.3162139636020198</v>
      </c>
      <c r="E11" s="28">
        <v>2.193709370452718</v>
      </c>
      <c r="F11" s="28">
        <v>1.544191554956472</v>
      </c>
      <c r="G11" s="28">
        <v>1.5285289954693397</v>
      </c>
      <c r="H11" s="28">
        <v>1.2770238226195056</v>
      </c>
      <c r="I11" s="28">
        <v>2.0559644440412792</v>
      </c>
      <c r="J11" s="28">
        <v>1.9322954243629673</v>
      </c>
      <c r="K11" s="29">
        <v>1.2439535096228684</v>
      </c>
    </row>
    <row r="12" spans="2:11" x14ac:dyDescent="0.35">
      <c r="B12" s="31"/>
      <c r="C12" s="2" t="s">
        <v>79</v>
      </c>
      <c r="D12" s="28">
        <v>2.2357858230179692</v>
      </c>
      <c r="E12" s="28">
        <v>2.113281229868667</v>
      </c>
      <c r="F12" s="28">
        <v>1.463763414372421</v>
      </c>
      <c r="G12" s="28">
        <v>1.4481008548852889</v>
      </c>
      <c r="H12" s="28">
        <v>1.1965956820354546</v>
      </c>
      <c r="I12" s="28">
        <v>1.9755363034572284</v>
      </c>
      <c r="J12" s="28">
        <v>1.8518672837789163</v>
      </c>
      <c r="K12" s="29">
        <v>1.1635253690388174</v>
      </c>
    </row>
    <row r="13" spans="2:11" x14ac:dyDescent="0.35">
      <c r="B13" s="31"/>
      <c r="C13" s="2" t="s">
        <v>81</v>
      </c>
      <c r="D13" s="28">
        <v>2.1151436121418925</v>
      </c>
      <c r="E13" s="28">
        <v>1.9926390189925907</v>
      </c>
      <c r="F13" s="28">
        <v>1.3431212034963447</v>
      </c>
      <c r="G13" s="28">
        <v>1.3274586440092124</v>
      </c>
      <c r="H13" s="28">
        <v>1.0759534711593783</v>
      </c>
      <c r="I13" s="28">
        <v>1.8548940925811521</v>
      </c>
      <c r="J13" s="28">
        <v>1.73122507290284</v>
      </c>
      <c r="K13" s="29">
        <v>1.0428831581627411</v>
      </c>
    </row>
    <row r="14" spans="2:11" x14ac:dyDescent="0.35">
      <c r="B14" s="31"/>
      <c r="C14" s="2" t="s">
        <v>83</v>
      </c>
      <c r="D14" s="28">
        <v>1.9945014012658162</v>
      </c>
      <c r="E14" s="28">
        <v>1.8719968081165144</v>
      </c>
      <c r="F14" s="28">
        <v>1.2224789926202684</v>
      </c>
      <c r="G14" s="28">
        <v>1.2068164331331361</v>
      </c>
      <c r="H14" s="28">
        <v>0.95531126028330204</v>
      </c>
      <c r="I14" s="28">
        <v>1.7342518817050756</v>
      </c>
      <c r="J14" s="28">
        <v>1.6105828620267637</v>
      </c>
      <c r="K14" s="29">
        <v>0.92224094728666484</v>
      </c>
    </row>
    <row r="15" spans="2:11" ht="15" thickBot="1" x14ac:dyDescent="0.4">
      <c r="B15" s="32"/>
      <c r="C15" s="3" t="s">
        <v>84</v>
      </c>
      <c r="D15" s="33">
        <v>2.4790259291587549</v>
      </c>
      <c r="E15" s="33">
        <v>2.3586541818324398</v>
      </c>
      <c r="F15" s="33">
        <v>1.7071425254438737</v>
      </c>
      <c r="G15" s="33">
        <v>1.6924014885141032</v>
      </c>
      <c r="H15" s="33">
        <v>1.4401064997971806</v>
      </c>
      <c r="I15" s="33">
        <v>2.2207315355482393</v>
      </c>
      <c r="J15" s="33">
        <v>2.096856503715149</v>
      </c>
      <c r="K15" s="34">
        <v>1.4072670946610797</v>
      </c>
    </row>
    <row r="16" spans="2:11" x14ac:dyDescent="0.35">
      <c r="B16" s="24" t="s">
        <v>106</v>
      </c>
      <c r="C16" s="1" t="s">
        <v>2</v>
      </c>
      <c r="D16" s="25">
        <v>1.6339393410263798</v>
      </c>
      <c r="E16" s="25">
        <v>1.5011593647628878</v>
      </c>
      <c r="F16" s="25">
        <v>0.8609384338770778</v>
      </c>
      <c r="G16" s="25">
        <v>0.84076026645908053</v>
      </c>
      <c r="H16" s="25">
        <v>0.59012932806857221</v>
      </c>
      <c r="I16" s="25">
        <v>1.3631881994595014</v>
      </c>
      <c r="J16" s="25">
        <v>1.2407995249305233</v>
      </c>
      <c r="K16" s="26">
        <v>0.55607816478991312</v>
      </c>
    </row>
    <row r="17" spans="2:11" x14ac:dyDescent="0.35">
      <c r="B17" s="27" t="s">
        <v>107</v>
      </c>
      <c r="C17" s="2" t="s">
        <v>69</v>
      </c>
      <c r="D17" s="28">
        <v>2.4671474269273612</v>
      </c>
      <c r="E17" s="28">
        <v>2.3467756796010466</v>
      </c>
      <c r="F17" s="28">
        <v>1.6952640232124805</v>
      </c>
      <c r="G17" s="28">
        <v>1.68052298628271</v>
      </c>
      <c r="H17" s="28">
        <v>1.4282279975657872</v>
      </c>
      <c r="I17" s="28">
        <v>2.2088530333168461</v>
      </c>
      <c r="J17" s="28">
        <v>2.0849780014837558</v>
      </c>
      <c r="K17" s="29">
        <v>1.3953885924296865</v>
      </c>
    </row>
    <row r="18" spans="2:11" x14ac:dyDescent="0.35">
      <c r="B18" s="27" t="s">
        <v>109</v>
      </c>
      <c r="C18" s="2" t="s">
        <v>71</v>
      </c>
      <c r="D18" s="28">
        <v>2.3724316669682932</v>
      </c>
      <c r="E18" s="28">
        <v>2.2520599196419786</v>
      </c>
      <c r="F18" s="28">
        <v>1.6005482632534125</v>
      </c>
      <c r="G18" s="28">
        <v>1.585807226323642</v>
      </c>
      <c r="H18" s="28">
        <v>1.3335122376067194</v>
      </c>
      <c r="I18" s="28">
        <v>2.1141372733577781</v>
      </c>
      <c r="J18" s="28">
        <v>1.990262241524688</v>
      </c>
      <c r="K18" s="29">
        <v>1.3006728324706185</v>
      </c>
    </row>
    <row r="19" spans="2:11" x14ac:dyDescent="0.35">
      <c r="B19" s="30">
        <v>0</v>
      </c>
      <c r="C19" s="2" t="s">
        <v>73</v>
      </c>
      <c r="D19" s="28">
        <v>2.2303580270296912</v>
      </c>
      <c r="E19" s="28">
        <v>2.1099862797033766</v>
      </c>
      <c r="F19" s="28">
        <v>1.4584746233148105</v>
      </c>
      <c r="G19" s="28">
        <v>1.4437335863850402</v>
      </c>
      <c r="H19" s="28">
        <v>1.1914385976681174</v>
      </c>
      <c r="I19" s="28">
        <v>1.9720636334191761</v>
      </c>
      <c r="J19" s="28">
        <v>1.848188601586086</v>
      </c>
      <c r="K19" s="29">
        <v>1.1585991925320165</v>
      </c>
    </row>
    <row r="20" spans="2:11" x14ac:dyDescent="0.35">
      <c r="B20" s="31"/>
      <c r="C20" s="2" t="s">
        <v>75</v>
      </c>
      <c r="D20" s="28">
        <v>2.0882843870910897</v>
      </c>
      <c r="E20" s="28">
        <v>1.9679126397647746</v>
      </c>
      <c r="F20" s="28">
        <v>1.3164009833762087</v>
      </c>
      <c r="G20" s="28">
        <v>1.3016599464464382</v>
      </c>
      <c r="H20" s="28">
        <v>1.0493649577295154</v>
      </c>
      <c r="I20" s="28">
        <v>1.8299899934805741</v>
      </c>
      <c r="J20" s="28">
        <v>1.706114961647484</v>
      </c>
      <c r="K20" s="29">
        <v>1.0165255525934147</v>
      </c>
    </row>
    <row r="21" spans="2:11" x14ac:dyDescent="0.35">
      <c r="B21" s="31"/>
      <c r="C21" s="2" t="s">
        <v>77</v>
      </c>
      <c r="D21" s="28">
        <v>2.3043354613706262</v>
      </c>
      <c r="E21" s="28">
        <v>2.1818308682213248</v>
      </c>
      <c r="F21" s="28">
        <v>1.5323130527250788</v>
      </c>
      <c r="G21" s="28">
        <v>1.5166504932379465</v>
      </c>
      <c r="H21" s="28">
        <v>1.2651453203881124</v>
      </c>
      <c r="I21" s="28">
        <v>2.044085941809886</v>
      </c>
      <c r="J21" s="28">
        <v>1.9204169221315741</v>
      </c>
      <c r="K21" s="29">
        <v>1.2320750073914752</v>
      </c>
    </row>
    <row r="22" spans="2:11" x14ac:dyDescent="0.35">
      <c r="B22" s="31"/>
      <c r="C22" s="2" t="s">
        <v>79</v>
      </c>
      <c r="D22" s="28">
        <v>2.2239073207865756</v>
      </c>
      <c r="E22" s="28">
        <v>2.1014027276372738</v>
      </c>
      <c r="F22" s="28">
        <v>1.4518849121410278</v>
      </c>
      <c r="G22" s="28">
        <v>1.4362223526538955</v>
      </c>
      <c r="H22" s="28">
        <v>1.1847171798040614</v>
      </c>
      <c r="I22" s="28">
        <v>1.963657801225835</v>
      </c>
      <c r="J22" s="28">
        <v>1.8399887815475231</v>
      </c>
      <c r="K22" s="29">
        <v>1.1516468668074242</v>
      </c>
    </row>
    <row r="23" spans="2:11" x14ac:dyDescent="0.35">
      <c r="B23" s="31"/>
      <c r="C23" s="2" t="s">
        <v>81</v>
      </c>
      <c r="D23" s="28">
        <v>2.1032651099104993</v>
      </c>
      <c r="E23" s="28">
        <v>1.9807605167611975</v>
      </c>
      <c r="F23" s="28">
        <v>1.3312427012649515</v>
      </c>
      <c r="G23" s="28">
        <v>1.3155801417778192</v>
      </c>
      <c r="H23" s="28">
        <v>1.0640749689279849</v>
      </c>
      <c r="I23" s="28">
        <v>1.8430155903497587</v>
      </c>
      <c r="J23" s="28">
        <v>1.7193465706714468</v>
      </c>
      <c r="K23" s="29">
        <v>1.0310046559313477</v>
      </c>
    </row>
    <row r="24" spans="2:11" x14ac:dyDescent="0.35">
      <c r="B24" s="31"/>
      <c r="C24" s="2" t="s">
        <v>83</v>
      </c>
      <c r="D24" s="28">
        <v>1.9826228990344228</v>
      </c>
      <c r="E24" s="28">
        <v>1.8601183058851209</v>
      </c>
      <c r="F24" s="28">
        <v>1.210600490388875</v>
      </c>
      <c r="G24" s="28">
        <v>1.1949379309017427</v>
      </c>
      <c r="H24" s="28">
        <v>0.94343275805190874</v>
      </c>
      <c r="I24" s="28">
        <v>1.7223733794736822</v>
      </c>
      <c r="J24" s="28">
        <v>1.5987043597953703</v>
      </c>
      <c r="K24" s="29">
        <v>0.91036244505527153</v>
      </c>
    </row>
    <row r="25" spans="2:11" ht="15" thickBot="1" x14ac:dyDescent="0.4">
      <c r="B25" s="32"/>
      <c r="C25" s="3" t="s">
        <v>84</v>
      </c>
      <c r="D25" s="33">
        <v>2.4671474269273612</v>
      </c>
      <c r="E25" s="33">
        <v>2.3467756796010466</v>
      </c>
      <c r="F25" s="33">
        <v>1.6952640232124805</v>
      </c>
      <c r="G25" s="33">
        <v>1.68052298628271</v>
      </c>
      <c r="H25" s="33">
        <v>1.4282279975657872</v>
      </c>
      <c r="I25" s="33">
        <v>2.2088530333168461</v>
      </c>
      <c r="J25" s="33">
        <v>2.0849780014837558</v>
      </c>
      <c r="K25" s="34">
        <v>1.3953885924296865</v>
      </c>
    </row>
    <row r="26" spans="2:11" x14ac:dyDescent="0.35">
      <c r="B26" s="24" t="s">
        <v>106</v>
      </c>
      <c r="C26" s="1" t="s">
        <v>2</v>
      </c>
      <c r="D26" s="25">
        <v>1.61612158767929</v>
      </c>
      <c r="E26" s="25">
        <v>1.4833416114157978</v>
      </c>
      <c r="F26" s="25">
        <v>0.8431206805299879</v>
      </c>
      <c r="G26" s="25">
        <v>0.82294251311199063</v>
      </c>
      <c r="H26" s="25">
        <v>0.5723115747214822</v>
      </c>
      <c r="I26" s="25">
        <v>1.3453704461124114</v>
      </c>
      <c r="J26" s="25">
        <v>1.2229817715834332</v>
      </c>
      <c r="K26" s="26">
        <v>0.53826041144282311</v>
      </c>
    </row>
    <row r="27" spans="2:11" x14ac:dyDescent="0.35">
      <c r="B27" s="27" t="s">
        <v>107</v>
      </c>
      <c r="C27" s="2" t="s">
        <v>69</v>
      </c>
      <c r="D27" s="28">
        <v>2.4493296735802716</v>
      </c>
      <c r="E27" s="28">
        <v>2.3289579262539566</v>
      </c>
      <c r="F27" s="28">
        <v>1.6774462698653905</v>
      </c>
      <c r="G27" s="28">
        <v>1.6627052329356202</v>
      </c>
      <c r="H27" s="28">
        <v>1.4104102442186974</v>
      </c>
      <c r="I27" s="28">
        <v>2.1910352799697561</v>
      </c>
      <c r="J27" s="28">
        <v>2.0671602481366658</v>
      </c>
      <c r="K27" s="29">
        <v>1.3775708390825965</v>
      </c>
    </row>
    <row r="28" spans="2:11" x14ac:dyDescent="0.35">
      <c r="B28" s="27" t="s">
        <v>110</v>
      </c>
      <c r="C28" s="2" t="s">
        <v>71</v>
      </c>
      <c r="D28" s="28">
        <v>2.3546139136212032</v>
      </c>
      <c r="E28" s="28">
        <v>2.2342421662948881</v>
      </c>
      <c r="F28" s="28">
        <v>1.5827305099063225</v>
      </c>
      <c r="G28" s="28">
        <v>1.5679894729765522</v>
      </c>
      <c r="H28" s="28">
        <v>1.3156944842596294</v>
      </c>
      <c r="I28" s="28">
        <v>2.0963195200106881</v>
      </c>
      <c r="J28" s="28">
        <v>1.972444488177598</v>
      </c>
      <c r="K28" s="29">
        <v>1.2828550791235285</v>
      </c>
    </row>
    <row r="29" spans="2:11" x14ac:dyDescent="0.35">
      <c r="B29" s="30">
        <v>0</v>
      </c>
      <c r="C29" s="2" t="s">
        <v>73</v>
      </c>
      <c r="D29" s="28">
        <v>2.2125402736826016</v>
      </c>
      <c r="E29" s="28">
        <v>2.0921685263562866</v>
      </c>
      <c r="F29" s="28">
        <v>1.4406568699677207</v>
      </c>
      <c r="G29" s="28">
        <v>1.4259158330379502</v>
      </c>
      <c r="H29" s="28">
        <v>1.1736208443210274</v>
      </c>
      <c r="I29" s="28">
        <v>1.9542458800720861</v>
      </c>
      <c r="J29" s="28">
        <v>1.830370848238996</v>
      </c>
      <c r="K29" s="29">
        <v>1.1407814391849267</v>
      </c>
    </row>
    <row r="30" spans="2:11" x14ac:dyDescent="0.35">
      <c r="B30" s="31"/>
      <c r="C30" s="2" t="s">
        <v>75</v>
      </c>
      <c r="D30" s="28">
        <v>2.0704666337439996</v>
      </c>
      <c r="E30" s="28">
        <v>1.9500948864176846</v>
      </c>
      <c r="F30" s="28">
        <v>1.2985832300291187</v>
      </c>
      <c r="G30" s="28">
        <v>1.2838421930993482</v>
      </c>
      <c r="H30" s="28">
        <v>1.0315472043824256</v>
      </c>
      <c r="I30" s="28">
        <v>1.8121722401334843</v>
      </c>
      <c r="J30" s="28">
        <v>1.6882972083003942</v>
      </c>
      <c r="K30" s="29">
        <v>0.99870779924632469</v>
      </c>
    </row>
    <row r="31" spans="2:11" x14ac:dyDescent="0.35">
      <c r="B31" s="31"/>
      <c r="C31" s="2" t="s">
        <v>77</v>
      </c>
      <c r="D31" s="28">
        <v>2.2865177080235366</v>
      </c>
      <c r="E31" s="28">
        <v>2.1640131148742343</v>
      </c>
      <c r="F31" s="28">
        <v>1.5144952993779888</v>
      </c>
      <c r="G31" s="28">
        <v>1.4988327398908565</v>
      </c>
      <c r="H31" s="28">
        <v>1.2473275670410224</v>
      </c>
      <c r="I31" s="28">
        <v>2.026268188462796</v>
      </c>
      <c r="J31" s="28">
        <v>1.9025991687844841</v>
      </c>
      <c r="K31" s="29">
        <v>1.2142572540443852</v>
      </c>
    </row>
    <row r="32" spans="2:11" x14ac:dyDescent="0.35">
      <c r="B32" s="31"/>
      <c r="C32" s="2" t="s">
        <v>79</v>
      </c>
      <c r="D32" s="28">
        <v>2.206089567439486</v>
      </c>
      <c r="E32" s="28">
        <v>2.0835849742901837</v>
      </c>
      <c r="F32" s="28">
        <v>1.4340671587939378</v>
      </c>
      <c r="G32" s="28">
        <v>1.4184045993068057</v>
      </c>
      <c r="H32" s="28">
        <v>1.1668994264569714</v>
      </c>
      <c r="I32" s="28">
        <v>1.9458400478787452</v>
      </c>
      <c r="J32" s="28">
        <v>1.8221710282004333</v>
      </c>
      <c r="K32" s="29">
        <v>1.1338291134603342</v>
      </c>
    </row>
    <row r="33" spans="2:11" x14ac:dyDescent="0.35">
      <c r="B33" s="31"/>
      <c r="C33" s="2" t="s">
        <v>81</v>
      </c>
      <c r="D33" s="28">
        <v>2.0854473565634093</v>
      </c>
      <c r="E33" s="28">
        <v>1.9629427634141074</v>
      </c>
      <c r="F33" s="28">
        <v>1.3134249479178615</v>
      </c>
      <c r="G33" s="28">
        <v>1.2977623884307294</v>
      </c>
      <c r="H33" s="28">
        <v>1.0462572155808951</v>
      </c>
      <c r="I33" s="28">
        <v>1.8251978370026689</v>
      </c>
      <c r="J33" s="28">
        <v>1.7015288173243568</v>
      </c>
      <c r="K33" s="29">
        <v>1.0131869025842579</v>
      </c>
    </row>
    <row r="34" spans="2:11" x14ac:dyDescent="0.35">
      <c r="B34" s="31"/>
      <c r="C34" s="2" t="s">
        <v>83</v>
      </c>
      <c r="D34" s="28">
        <v>1.9648051456873328</v>
      </c>
      <c r="E34" s="28">
        <v>1.8423005525380309</v>
      </c>
      <c r="F34" s="28">
        <v>1.1927827370417849</v>
      </c>
      <c r="G34" s="28">
        <v>1.1771201775546527</v>
      </c>
      <c r="H34" s="28">
        <v>0.92561500470481872</v>
      </c>
      <c r="I34" s="28">
        <v>1.7045556261265922</v>
      </c>
      <c r="J34" s="28">
        <v>1.5808866064482803</v>
      </c>
      <c r="K34" s="29">
        <v>0.89254469170818151</v>
      </c>
    </row>
    <row r="35" spans="2:11" ht="15" thickBot="1" x14ac:dyDescent="0.4">
      <c r="B35" s="32"/>
      <c r="C35" s="3" t="s">
        <v>84</v>
      </c>
      <c r="D35" s="33">
        <v>2.4493296735802716</v>
      </c>
      <c r="E35" s="33">
        <v>2.3289579262539566</v>
      </c>
      <c r="F35" s="33">
        <v>1.6774462698653905</v>
      </c>
      <c r="G35" s="33">
        <v>1.6627052329356202</v>
      </c>
      <c r="H35" s="33">
        <v>1.4104102442186974</v>
      </c>
      <c r="I35" s="33">
        <v>2.1910352799697561</v>
      </c>
      <c r="J35" s="33">
        <v>2.0671602481366658</v>
      </c>
      <c r="K35" s="34">
        <v>1.3775708390825965</v>
      </c>
    </row>
    <row r="36" spans="2:11" x14ac:dyDescent="0.35">
      <c r="B36" s="24" t="s">
        <v>106</v>
      </c>
      <c r="C36" s="1" t="s">
        <v>2</v>
      </c>
      <c r="D36" s="25">
        <v>1.5983038343322</v>
      </c>
      <c r="E36" s="25">
        <v>1.4655238580687078</v>
      </c>
      <c r="F36" s="25">
        <v>0.82530292718289788</v>
      </c>
      <c r="G36" s="25">
        <v>0.80512475976490072</v>
      </c>
      <c r="H36" s="25">
        <v>0.55449382137439229</v>
      </c>
      <c r="I36" s="25">
        <v>1.3275526927653214</v>
      </c>
      <c r="J36" s="25">
        <v>1.2051640182363432</v>
      </c>
      <c r="K36" s="26">
        <v>0.5204426580957332</v>
      </c>
    </row>
    <row r="37" spans="2:11" x14ac:dyDescent="0.35">
      <c r="B37" s="27" t="s">
        <v>107</v>
      </c>
      <c r="C37" s="2" t="s">
        <v>69</v>
      </c>
      <c r="D37" s="28">
        <v>2.4315119202331816</v>
      </c>
      <c r="E37" s="28">
        <v>2.3111401729068666</v>
      </c>
      <c r="F37" s="28">
        <v>1.6596285165183005</v>
      </c>
      <c r="G37" s="28">
        <v>1.6448874795885302</v>
      </c>
      <c r="H37" s="28">
        <v>1.3925924908716074</v>
      </c>
      <c r="I37" s="28">
        <v>2.1732175266226661</v>
      </c>
      <c r="J37" s="28">
        <v>2.0493424947895758</v>
      </c>
      <c r="K37" s="29">
        <v>1.3597530857355065</v>
      </c>
    </row>
    <row r="38" spans="2:11" x14ac:dyDescent="0.35">
      <c r="B38" s="27" t="s">
        <v>111</v>
      </c>
      <c r="C38" s="2" t="s">
        <v>71</v>
      </c>
      <c r="D38" s="28">
        <v>2.3367961602741136</v>
      </c>
      <c r="E38" s="28">
        <v>2.2164244129477986</v>
      </c>
      <c r="F38" s="28">
        <v>1.5649127565592327</v>
      </c>
      <c r="G38" s="28">
        <v>1.5501717196294622</v>
      </c>
      <c r="H38" s="28">
        <v>1.2978767309125394</v>
      </c>
      <c r="I38" s="28">
        <v>2.0785017666635981</v>
      </c>
      <c r="J38" s="28">
        <v>1.954626734830508</v>
      </c>
      <c r="K38" s="29">
        <v>1.2650373257764385</v>
      </c>
    </row>
    <row r="39" spans="2:11" x14ac:dyDescent="0.35">
      <c r="B39" s="30">
        <v>0</v>
      </c>
      <c r="C39" s="2" t="s">
        <v>73</v>
      </c>
      <c r="D39" s="28">
        <v>2.1947225203355112</v>
      </c>
      <c r="E39" s="28">
        <v>2.0743507730091966</v>
      </c>
      <c r="F39" s="28">
        <v>1.4228391166206307</v>
      </c>
      <c r="G39" s="28">
        <v>1.4080980796908602</v>
      </c>
      <c r="H39" s="28">
        <v>1.1558030909739376</v>
      </c>
      <c r="I39" s="28">
        <v>1.9364281267249961</v>
      </c>
      <c r="J39" s="28">
        <v>1.8125530948919062</v>
      </c>
      <c r="K39" s="29">
        <v>1.1229636858378367</v>
      </c>
    </row>
    <row r="40" spans="2:11" x14ac:dyDescent="0.35">
      <c r="B40" s="31"/>
      <c r="C40" s="2" t="s">
        <v>75</v>
      </c>
      <c r="D40" s="28">
        <v>2.0526488803969096</v>
      </c>
      <c r="E40" s="28">
        <v>1.9322771330705948</v>
      </c>
      <c r="F40" s="28">
        <v>1.2807654766820287</v>
      </c>
      <c r="G40" s="28">
        <v>1.2660244397522584</v>
      </c>
      <c r="H40" s="28">
        <v>1.0137294510353356</v>
      </c>
      <c r="I40" s="28">
        <v>1.7943544867863943</v>
      </c>
      <c r="J40" s="28">
        <v>1.6704794549533042</v>
      </c>
      <c r="K40" s="29">
        <v>0.98089004589923467</v>
      </c>
    </row>
    <row r="41" spans="2:11" x14ac:dyDescent="0.35">
      <c r="B41" s="31"/>
      <c r="C41" s="2" t="s">
        <v>77</v>
      </c>
      <c r="D41" s="28">
        <v>2.2686999546764466</v>
      </c>
      <c r="E41" s="28">
        <v>2.1461953615271447</v>
      </c>
      <c r="F41" s="28">
        <v>1.4966775460308988</v>
      </c>
      <c r="G41" s="28">
        <v>1.4810149865437667</v>
      </c>
      <c r="H41" s="28">
        <v>1.2295098136939324</v>
      </c>
      <c r="I41" s="28">
        <v>2.008450435115706</v>
      </c>
      <c r="J41" s="28">
        <v>1.8847814154373943</v>
      </c>
      <c r="K41" s="29">
        <v>1.1964395006972952</v>
      </c>
    </row>
    <row r="42" spans="2:11" x14ac:dyDescent="0.35">
      <c r="B42" s="31"/>
      <c r="C42" s="2" t="s">
        <v>79</v>
      </c>
      <c r="D42" s="28">
        <v>2.1882718140923956</v>
      </c>
      <c r="E42" s="28">
        <v>2.0657672209430937</v>
      </c>
      <c r="F42" s="28">
        <v>1.4162494054468477</v>
      </c>
      <c r="G42" s="28">
        <v>1.4005868459597157</v>
      </c>
      <c r="H42" s="28">
        <v>1.1490816731098816</v>
      </c>
      <c r="I42" s="28">
        <v>1.9280222945316552</v>
      </c>
      <c r="J42" s="28">
        <v>1.8043532748533433</v>
      </c>
      <c r="K42" s="29">
        <v>1.1160113601132444</v>
      </c>
    </row>
    <row r="43" spans="2:11" x14ac:dyDescent="0.35">
      <c r="B43" s="31"/>
      <c r="C43" s="2" t="s">
        <v>81</v>
      </c>
      <c r="D43" s="28">
        <v>2.0676296032163193</v>
      </c>
      <c r="E43" s="28">
        <v>1.9451250100670174</v>
      </c>
      <c r="F43" s="28">
        <v>1.2956071945707714</v>
      </c>
      <c r="G43" s="28">
        <v>1.2799446350836394</v>
      </c>
      <c r="H43" s="28">
        <v>1.0284394622338053</v>
      </c>
      <c r="I43" s="28">
        <v>1.8073800836555789</v>
      </c>
      <c r="J43" s="28">
        <v>1.683711063977267</v>
      </c>
      <c r="K43" s="29">
        <v>0.99536914923716802</v>
      </c>
    </row>
    <row r="44" spans="2:11" x14ac:dyDescent="0.35">
      <c r="B44" s="31"/>
      <c r="C44" s="2" t="s">
        <v>83</v>
      </c>
      <c r="D44" s="28">
        <v>1.9469873923402432</v>
      </c>
      <c r="E44" s="28">
        <v>1.8244827991909409</v>
      </c>
      <c r="F44" s="28">
        <v>1.1749649836946952</v>
      </c>
      <c r="G44" s="28">
        <v>1.1593024242075631</v>
      </c>
      <c r="H44" s="28">
        <v>0.90779725135772882</v>
      </c>
      <c r="I44" s="28">
        <v>1.6867378727795026</v>
      </c>
      <c r="J44" s="28">
        <v>1.5630688531011905</v>
      </c>
      <c r="K44" s="29">
        <v>0.87472693836109161</v>
      </c>
    </row>
    <row r="45" spans="2:11" ht="15" thickBot="1" x14ac:dyDescent="0.4">
      <c r="B45" s="32"/>
      <c r="C45" s="3" t="s">
        <v>84</v>
      </c>
      <c r="D45" s="33">
        <v>2.4315119202331816</v>
      </c>
      <c r="E45" s="33">
        <v>2.3111401729068666</v>
      </c>
      <c r="F45" s="33">
        <v>1.6596285165183005</v>
      </c>
      <c r="G45" s="33">
        <v>1.6448874795885302</v>
      </c>
      <c r="H45" s="33">
        <v>1.3925924908716074</v>
      </c>
      <c r="I45" s="33">
        <v>2.1732175266226661</v>
      </c>
      <c r="J45" s="33">
        <v>2.0493424947895758</v>
      </c>
      <c r="K45" s="34">
        <v>1.3597530857355065</v>
      </c>
    </row>
    <row r="46" spans="2:11" x14ac:dyDescent="0.35">
      <c r="B46" s="35" t="s">
        <v>112</v>
      </c>
      <c r="C46" s="1" t="s">
        <v>2</v>
      </c>
      <c r="D46" s="25">
        <v>1.6161473863834102</v>
      </c>
      <c r="E46" s="25">
        <v>1.4828059904925466</v>
      </c>
      <c r="F46" s="25">
        <v>0.8429840853466124</v>
      </c>
      <c r="G46" s="25">
        <v>0.8226112699986885</v>
      </c>
      <c r="H46" s="25">
        <v>0.57149298399815673</v>
      </c>
      <c r="I46" s="25">
        <v>1.3449622918926674</v>
      </c>
      <c r="J46" s="25">
        <v>1.22270527866121</v>
      </c>
      <c r="K46" s="26">
        <v>0.53746210974858744</v>
      </c>
    </row>
    <row r="47" spans="2:11" x14ac:dyDescent="0.35">
      <c r="B47" s="27"/>
      <c r="C47" s="2" t="s">
        <v>69</v>
      </c>
      <c r="D47" s="28">
        <v>2.4490806911888305</v>
      </c>
      <c r="E47" s="28">
        <v>2.3284776664265552</v>
      </c>
      <c r="F47" s="28">
        <v>1.6769872936300589</v>
      </c>
      <c r="G47" s="28">
        <v>1.6621799022069914</v>
      </c>
      <c r="H47" s="28">
        <v>1.4099879555162012</v>
      </c>
      <c r="I47" s="28">
        <v>2.1905712012586998</v>
      </c>
      <c r="J47" s="28">
        <v>2.0666770024616512</v>
      </c>
      <c r="K47" s="29">
        <v>1.3771080972675291</v>
      </c>
    </row>
    <row r="48" spans="2:11" x14ac:dyDescent="0.35">
      <c r="B48" s="27" t="s">
        <v>108</v>
      </c>
      <c r="C48" s="2" t="s">
        <v>71</v>
      </c>
      <c r="D48" s="28">
        <v>2.354364931229763</v>
      </c>
      <c r="E48" s="28">
        <v>2.2337619064674872</v>
      </c>
      <c r="F48" s="28">
        <v>1.5822715336709909</v>
      </c>
      <c r="G48" s="28">
        <v>1.5674641422479234</v>
      </c>
      <c r="H48" s="28">
        <v>1.3152721955571332</v>
      </c>
      <c r="I48" s="28">
        <v>2.0958554412996317</v>
      </c>
      <c r="J48" s="28">
        <v>1.971961242502583</v>
      </c>
      <c r="K48" s="29">
        <v>1.2823923373084614</v>
      </c>
    </row>
    <row r="49" spans="2:11" x14ac:dyDescent="0.35">
      <c r="B49" s="30">
        <v>0</v>
      </c>
      <c r="C49" s="2" t="s">
        <v>73</v>
      </c>
      <c r="D49" s="28">
        <v>2.2122912912911605</v>
      </c>
      <c r="E49" s="28">
        <v>2.0916882665288856</v>
      </c>
      <c r="F49" s="28">
        <v>1.4401978937323892</v>
      </c>
      <c r="G49" s="28">
        <v>1.4253905023093214</v>
      </c>
      <c r="H49" s="28">
        <v>1.1731985556185314</v>
      </c>
      <c r="I49" s="28">
        <v>1.9537818013610297</v>
      </c>
      <c r="J49" s="28">
        <v>1.8298876025639812</v>
      </c>
      <c r="K49" s="29">
        <v>1.1403186973698594</v>
      </c>
    </row>
    <row r="50" spans="2:11" x14ac:dyDescent="0.35">
      <c r="B50" s="31"/>
      <c r="C50" s="2" t="s">
        <v>75</v>
      </c>
      <c r="D50" s="28">
        <v>2.070217651352559</v>
      </c>
      <c r="E50" s="28">
        <v>1.9496146265902836</v>
      </c>
      <c r="F50" s="28">
        <v>1.2981242537937872</v>
      </c>
      <c r="G50" s="28">
        <v>1.2833168623707196</v>
      </c>
      <c r="H50" s="28">
        <v>1.0311249156799294</v>
      </c>
      <c r="I50" s="28">
        <v>1.811708161422428</v>
      </c>
      <c r="J50" s="28">
        <v>1.6878139626253792</v>
      </c>
      <c r="K50" s="29">
        <v>0.99824505743125747</v>
      </c>
    </row>
    <row r="51" spans="2:11" x14ac:dyDescent="0.35">
      <c r="B51" s="31"/>
      <c r="C51" s="2" t="s">
        <v>77</v>
      </c>
      <c r="D51" s="28">
        <v>2.2862721309498002</v>
      </c>
      <c r="E51" s="28">
        <v>2.1635599394643767</v>
      </c>
      <c r="F51" s="28">
        <v>1.5141738111412451</v>
      </c>
      <c r="G51" s="28">
        <v>1.4984442955208352</v>
      </c>
      <c r="H51" s="28">
        <v>1.2468653700601431</v>
      </c>
      <c r="I51" s="28">
        <v>2.0258096677364401</v>
      </c>
      <c r="J51" s="28">
        <v>1.9021397622172096</v>
      </c>
      <c r="K51" s="29">
        <v>1.2137713224200533</v>
      </c>
    </row>
    <row r="52" spans="2:11" x14ac:dyDescent="0.35">
      <c r="B52" s="31"/>
      <c r="C52" s="2" t="s">
        <v>79</v>
      </c>
      <c r="D52" s="28">
        <v>2.2058439903657496</v>
      </c>
      <c r="E52" s="28">
        <v>2.0831317988803257</v>
      </c>
      <c r="F52" s="28">
        <v>1.433745670557194</v>
      </c>
      <c r="G52" s="28">
        <v>1.4180161549367842</v>
      </c>
      <c r="H52" s="28">
        <v>1.1664372294760921</v>
      </c>
      <c r="I52" s="28">
        <v>1.9453815271523889</v>
      </c>
      <c r="J52" s="28">
        <v>1.8217116216331586</v>
      </c>
      <c r="K52" s="29">
        <v>1.1333431818360022</v>
      </c>
    </row>
    <row r="53" spans="2:11" x14ac:dyDescent="0.35">
      <c r="B53" s="31"/>
      <c r="C53" s="2" t="s">
        <v>81</v>
      </c>
      <c r="D53" s="28">
        <v>2.0852017794896733</v>
      </c>
      <c r="E53" s="28">
        <v>1.9624895880042497</v>
      </c>
      <c r="F53" s="28">
        <v>1.3131034596811177</v>
      </c>
      <c r="G53" s="28">
        <v>1.2973739440607079</v>
      </c>
      <c r="H53" s="28">
        <v>1.0457950186000156</v>
      </c>
      <c r="I53" s="28">
        <v>1.8247393162763126</v>
      </c>
      <c r="J53" s="28">
        <v>1.7010694107570823</v>
      </c>
      <c r="K53" s="29">
        <v>1.012700970959926</v>
      </c>
    </row>
    <row r="54" spans="2:11" x14ac:dyDescent="0.35">
      <c r="B54" s="31"/>
      <c r="C54" s="2" t="s">
        <v>83</v>
      </c>
      <c r="D54" s="28">
        <v>1.9645595686135966</v>
      </c>
      <c r="E54" s="28">
        <v>1.8418473771281729</v>
      </c>
      <c r="F54" s="28">
        <v>1.1924612488050412</v>
      </c>
      <c r="G54" s="28">
        <v>1.1767317331846314</v>
      </c>
      <c r="H54" s="28">
        <v>0.92515280772393937</v>
      </c>
      <c r="I54" s="28">
        <v>1.7040971054002361</v>
      </c>
      <c r="J54" s="28">
        <v>1.5804271998810058</v>
      </c>
      <c r="K54" s="29">
        <v>0.89205876008384954</v>
      </c>
    </row>
    <row r="55" spans="2:11" ht="15" thickBot="1" x14ac:dyDescent="0.4">
      <c r="B55" s="32"/>
      <c r="C55" s="3" t="s">
        <v>84</v>
      </c>
      <c r="D55" s="33">
        <v>2.4490806911888305</v>
      </c>
      <c r="E55" s="33">
        <v>2.3284776664265552</v>
      </c>
      <c r="F55" s="33">
        <v>1.6769872936300589</v>
      </c>
      <c r="G55" s="33">
        <v>1.6621799022069914</v>
      </c>
      <c r="H55" s="33">
        <v>1.4099879555162012</v>
      </c>
      <c r="I55" s="33">
        <v>2.1905712012586998</v>
      </c>
      <c r="J55" s="33">
        <v>2.0666770024616512</v>
      </c>
      <c r="K55" s="34">
        <v>1.3771080972675291</v>
      </c>
    </row>
    <row r="56" spans="2:11" x14ac:dyDescent="0.35">
      <c r="B56" s="35" t="s">
        <v>112</v>
      </c>
      <c r="C56" s="1" t="s">
        <v>2</v>
      </c>
      <c r="D56" s="25">
        <v>1.6099341557687326</v>
      </c>
      <c r="E56" s="25">
        <v>1.4765927598778692</v>
      </c>
      <c r="F56" s="25">
        <v>0.83677085473193491</v>
      </c>
      <c r="G56" s="25">
        <v>0.81639803938401101</v>
      </c>
      <c r="H56" s="25">
        <v>0.56527975338347924</v>
      </c>
      <c r="I56" s="25">
        <v>1.33874906127799</v>
      </c>
      <c r="J56" s="25">
        <v>1.2164920480465327</v>
      </c>
      <c r="K56" s="26">
        <v>0.53124887913390995</v>
      </c>
    </row>
    <row r="57" spans="2:11" x14ac:dyDescent="0.35">
      <c r="B57" s="27"/>
      <c r="C57" s="2" t="s">
        <v>69</v>
      </c>
      <c r="D57" s="28">
        <v>2.4428674605741532</v>
      </c>
      <c r="E57" s="28">
        <v>2.3222644358118778</v>
      </c>
      <c r="F57" s="28">
        <v>1.6707740630153816</v>
      </c>
      <c r="G57" s="28">
        <v>1.6559666715923138</v>
      </c>
      <c r="H57" s="28">
        <v>1.4037747249015238</v>
      </c>
      <c r="I57" s="28">
        <v>2.1843579706440224</v>
      </c>
      <c r="J57" s="28">
        <v>2.0604637718469734</v>
      </c>
      <c r="K57" s="29">
        <v>1.3708948666528518</v>
      </c>
    </row>
    <row r="58" spans="2:11" x14ac:dyDescent="0.35">
      <c r="B58" s="27" t="s">
        <v>109</v>
      </c>
      <c r="C58" s="2" t="s">
        <v>71</v>
      </c>
      <c r="D58" s="28">
        <v>2.3481517006150852</v>
      </c>
      <c r="E58" s="28">
        <v>2.2275486758528098</v>
      </c>
      <c r="F58" s="28">
        <v>1.5760583030563136</v>
      </c>
      <c r="G58" s="28">
        <v>1.561250911633246</v>
      </c>
      <c r="H58" s="28">
        <v>1.3090589649424558</v>
      </c>
      <c r="I58" s="28">
        <v>2.0896422106849544</v>
      </c>
      <c r="J58" s="28">
        <v>1.9657480118879056</v>
      </c>
      <c r="K58" s="29">
        <v>1.2761791066937838</v>
      </c>
    </row>
    <row r="59" spans="2:11" x14ac:dyDescent="0.35">
      <c r="B59" s="30">
        <v>0</v>
      </c>
      <c r="C59" s="2" t="s">
        <v>73</v>
      </c>
      <c r="D59" s="28">
        <v>2.2060780606764832</v>
      </c>
      <c r="E59" s="28">
        <v>2.0854750359142078</v>
      </c>
      <c r="F59" s="28">
        <v>1.4339846631177116</v>
      </c>
      <c r="G59" s="28">
        <v>1.419177271694644</v>
      </c>
      <c r="H59" s="28">
        <v>1.1669853250038538</v>
      </c>
      <c r="I59" s="28">
        <v>1.9475685707463524</v>
      </c>
      <c r="J59" s="28">
        <v>1.8236743719493036</v>
      </c>
      <c r="K59" s="29">
        <v>1.134105466755182</v>
      </c>
    </row>
    <row r="60" spans="2:11" x14ac:dyDescent="0.35">
      <c r="B60" s="31"/>
      <c r="C60" s="2" t="s">
        <v>75</v>
      </c>
      <c r="D60" s="28">
        <v>2.0640044207378816</v>
      </c>
      <c r="E60" s="28">
        <v>1.943401395975606</v>
      </c>
      <c r="F60" s="28">
        <v>1.2919110231791098</v>
      </c>
      <c r="G60" s="28">
        <v>1.277103631756042</v>
      </c>
      <c r="H60" s="28">
        <v>1.024911685065252</v>
      </c>
      <c r="I60" s="28">
        <v>1.8054949308077504</v>
      </c>
      <c r="J60" s="28">
        <v>1.6816007320107018</v>
      </c>
      <c r="K60" s="29">
        <v>0.99203182681657998</v>
      </c>
    </row>
    <row r="61" spans="2:11" x14ac:dyDescent="0.35">
      <c r="B61" s="31"/>
      <c r="C61" s="2" t="s">
        <v>77</v>
      </c>
      <c r="D61" s="28">
        <v>2.2800589003351228</v>
      </c>
      <c r="E61" s="28">
        <v>2.1573467088496989</v>
      </c>
      <c r="F61" s="28">
        <v>1.5079605805265675</v>
      </c>
      <c r="G61" s="28">
        <v>1.4922310649061576</v>
      </c>
      <c r="H61" s="28">
        <v>1.2406521394454655</v>
      </c>
      <c r="I61" s="28">
        <v>2.0195964371217623</v>
      </c>
      <c r="J61" s="28">
        <v>1.8959265316025322</v>
      </c>
      <c r="K61" s="29">
        <v>1.2075580918053759</v>
      </c>
    </row>
    <row r="62" spans="2:11" x14ac:dyDescent="0.35">
      <c r="B62" s="31"/>
      <c r="C62" s="2" t="s">
        <v>79</v>
      </c>
      <c r="D62" s="28">
        <v>2.1996307597510723</v>
      </c>
      <c r="E62" s="28">
        <v>2.0769185682656484</v>
      </c>
      <c r="F62" s="28">
        <v>1.4275324399425164</v>
      </c>
      <c r="G62" s="28">
        <v>1.4118029243221069</v>
      </c>
      <c r="H62" s="28">
        <v>1.1602239988614147</v>
      </c>
      <c r="I62" s="28">
        <v>1.9391682965377115</v>
      </c>
      <c r="J62" s="28">
        <v>1.8154983910184812</v>
      </c>
      <c r="K62" s="29">
        <v>1.1271299512213249</v>
      </c>
    </row>
    <row r="63" spans="2:11" x14ac:dyDescent="0.35">
      <c r="B63" s="31"/>
      <c r="C63" s="2" t="s">
        <v>81</v>
      </c>
      <c r="D63" s="28">
        <v>2.078988548874996</v>
      </c>
      <c r="E63" s="28">
        <v>1.9562763573895721</v>
      </c>
      <c r="F63" s="28">
        <v>1.3068902290664401</v>
      </c>
      <c r="G63" s="28">
        <v>1.2911607134460303</v>
      </c>
      <c r="H63" s="28">
        <v>1.0395817879853382</v>
      </c>
      <c r="I63" s="28">
        <v>1.8185260856616352</v>
      </c>
      <c r="J63" s="28">
        <v>1.6948561801424049</v>
      </c>
      <c r="K63" s="29">
        <v>1.0064877403452483</v>
      </c>
    </row>
    <row r="64" spans="2:11" x14ac:dyDescent="0.35">
      <c r="B64" s="31"/>
      <c r="C64" s="2" t="s">
        <v>83</v>
      </c>
      <c r="D64" s="28">
        <v>1.9583463379989192</v>
      </c>
      <c r="E64" s="28">
        <v>1.8356341465134955</v>
      </c>
      <c r="F64" s="28">
        <v>1.1862480181903636</v>
      </c>
      <c r="G64" s="28">
        <v>1.1705185025699538</v>
      </c>
      <c r="H64" s="28">
        <v>0.91893957710926188</v>
      </c>
      <c r="I64" s="28">
        <v>1.6978838747855587</v>
      </c>
      <c r="J64" s="28">
        <v>1.5742139692663284</v>
      </c>
      <c r="K64" s="29">
        <v>0.88584552946917205</v>
      </c>
    </row>
    <row r="65" spans="2:11" ht="15" thickBot="1" x14ac:dyDescent="0.4">
      <c r="B65" s="32"/>
      <c r="C65" s="3" t="s">
        <v>84</v>
      </c>
      <c r="D65" s="33">
        <v>2.4428674605741532</v>
      </c>
      <c r="E65" s="33">
        <v>2.3222644358118778</v>
      </c>
      <c r="F65" s="33">
        <v>1.6707740630153816</v>
      </c>
      <c r="G65" s="33">
        <v>1.6559666715923138</v>
      </c>
      <c r="H65" s="33">
        <v>1.4037747249015238</v>
      </c>
      <c r="I65" s="33">
        <v>2.1843579706440224</v>
      </c>
      <c r="J65" s="33">
        <v>2.0604637718469734</v>
      </c>
      <c r="K65" s="34">
        <v>1.3708948666528518</v>
      </c>
    </row>
    <row r="66" spans="2:11" x14ac:dyDescent="0.35">
      <c r="B66" s="35" t="s">
        <v>112</v>
      </c>
      <c r="C66" s="1" t="s">
        <v>2</v>
      </c>
      <c r="D66" s="25">
        <v>1.6006143098467163</v>
      </c>
      <c r="E66" s="25">
        <v>1.4672729139558529</v>
      </c>
      <c r="F66" s="25">
        <v>0.82745100880991873</v>
      </c>
      <c r="G66" s="25">
        <v>0.80707819346199483</v>
      </c>
      <c r="H66" s="25">
        <v>0.55595990746146307</v>
      </c>
      <c r="I66" s="25">
        <v>1.3294292153559737</v>
      </c>
      <c r="J66" s="25">
        <v>1.2071722021245164</v>
      </c>
      <c r="K66" s="26">
        <v>0.52192903321189377</v>
      </c>
    </row>
    <row r="67" spans="2:11" x14ac:dyDescent="0.35">
      <c r="B67" s="27"/>
      <c r="C67" s="2" t="s">
        <v>69</v>
      </c>
      <c r="D67" s="28">
        <v>2.4335476146521371</v>
      </c>
      <c r="E67" s="28">
        <v>2.3129445898898617</v>
      </c>
      <c r="F67" s="28">
        <v>1.6614542170933653</v>
      </c>
      <c r="G67" s="28">
        <v>1.6466468256702977</v>
      </c>
      <c r="H67" s="28">
        <v>1.3944548789795075</v>
      </c>
      <c r="I67" s="28">
        <v>2.1750381247220063</v>
      </c>
      <c r="J67" s="28">
        <v>2.0511439259249573</v>
      </c>
      <c r="K67" s="29">
        <v>1.3615750207308355</v>
      </c>
    </row>
    <row r="68" spans="2:11" x14ac:dyDescent="0.35">
      <c r="B68" s="27" t="s">
        <v>110</v>
      </c>
      <c r="C68" s="2" t="s">
        <v>71</v>
      </c>
      <c r="D68" s="28">
        <v>2.3388318546930691</v>
      </c>
      <c r="E68" s="28">
        <v>2.2182288299307937</v>
      </c>
      <c r="F68" s="28">
        <v>1.5667384571342973</v>
      </c>
      <c r="G68" s="28">
        <v>1.5519310657112297</v>
      </c>
      <c r="H68" s="28">
        <v>1.2997391190204395</v>
      </c>
      <c r="I68" s="28">
        <v>2.0803223647629383</v>
      </c>
      <c r="J68" s="28">
        <v>1.9564281659658893</v>
      </c>
      <c r="K68" s="29">
        <v>1.2668592607717677</v>
      </c>
    </row>
    <row r="69" spans="2:11" x14ac:dyDescent="0.35">
      <c r="B69" s="30">
        <v>0</v>
      </c>
      <c r="C69" s="2" t="s">
        <v>73</v>
      </c>
      <c r="D69" s="28">
        <v>2.1967582147544671</v>
      </c>
      <c r="E69" s="28">
        <v>2.0761551899921917</v>
      </c>
      <c r="F69" s="28">
        <v>1.4246648171956955</v>
      </c>
      <c r="G69" s="28">
        <v>1.4098574257726277</v>
      </c>
      <c r="H69" s="28">
        <v>1.1576654790818377</v>
      </c>
      <c r="I69" s="28">
        <v>1.9382487248243361</v>
      </c>
      <c r="J69" s="28">
        <v>1.8143545260272875</v>
      </c>
      <c r="K69" s="29">
        <v>1.1247856208331657</v>
      </c>
    </row>
    <row r="70" spans="2:11" x14ac:dyDescent="0.35">
      <c r="B70" s="31"/>
      <c r="C70" s="2" t="s">
        <v>75</v>
      </c>
      <c r="D70" s="28">
        <v>2.0546845748158651</v>
      </c>
      <c r="E70" s="28">
        <v>1.9340815500535899</v>
      </c>
      <c r="F70" s="28">
        <v>1.2825911772570935</v>
      </c>
      <c r="G70" s="28">
        <v>1.267783785834026</v>
      </c>
      <c r="H70" s="28">
        <v>1.0155918391432357</v>
      </c>
      <c r="I70" s="28">
        <v>1.7961750848857343</v>
      </c>
      <c r="J70" s="28">
        <v>1.6722808860886855</v>
      </c>
      <c r="K70" s="29">
        <v>0.9827119808945638</v>
      </c>
    </row>
    <row r="71" spans="2:11" x14ac:dyDescent="0.35">
      <c r="B71" s="31"/>
      <c r="C71" s="2" t="s">
        <v>77</v>
      </c>
      <c r="D71" s="28">
        <v>2.2707390544131068</v>
      </c>
      <c r="E71" s="28">
        <v>2.1480268629276829</v>
      </c>
      <c r="F71" s="28">
        <v>1.4986407346045514</v>
      </c>
      <c r="G71" s="28">
        <v>1.4829112189841416</v>
      </c>
      <c r="H71" s="28">
        <v>1.2313322935234494</v>
      </c>
      <c r="I71" s="28">
        <v>2.0102765911997462</v>
      </c>
      <c r="J71" s="28">
        <v>1.8866066856805159</v>
      </c>
      <c r="K71" s="29">
        <v>1.1982382458833596</v>
      </c>
    </row>
    <row r="72" spans="2:11" x14ac:dyDescent="0.35">
      <c r="B72" s="31"/>
      <c r="C72" s="2" t="s">
        <v>79</v>
      </c>
      <c r="D72" s="28">
        <v>2.1903109138290557</v>
      </c>
      <c r="E72" s="28">
        <v>2.0675987223436323</v>
      </c>
      <c r="F72" s="28">
        <v>1.4182125940205004</v>
      </c>
      <c r="G72" s="28">
        <v>1.4024830784000906</v>
      </c>
      <c r="H72" s="28">
        <v>1.1509041529393984</v>
      </c>
      <c r="I72" s="28">
        <v>1.9298484506156952</v>
      </c>
      <c r="J72" s="28">
        <v>1.8061785450964649</v>
      </c>
      <c r="K72" s="29">
        <v>1.1178101052993086</v>
      </c>
    </row>
    <row r="73" spans="2:11" x14ac:dyDescent="0.35">
      <c r="B73" s="31"/>
      <c r="C73" s="2" t="s">
        <v>81</v>
      </c>
      <c r="D73" s="28">
        <v>2.0696687029529794</v>
      </c>
      <c r="E73" s="28">
        <v>1.9469565114675558</v>
      </c>
      <c r="F73" s="28">
        <v>1.2975703831444241</v>
      </c>
      <c r="G73" s="28">
        <v>1.2818408675240143</v>
      </c>
      <c r="H73" s="28">
        <v>1.0302619420633219</v>
      </c>
      <c r="I73" s="28">
        <v>1.8092062397396189</v>
      </c>
      <c r="J73" s="28">
        <v>1.6855363342203886</v>
      </c>
      <c r="K73" s="29">
        <v>0.99716789442323217</v>
      </c>
    </row>
    <row r="74" spans="2:11" x14ac:dyDescent="0.35">
      <c r="B74" s="31"/>
      <c r="C74" s="2" t="s">
        <v>83</v>
      </c>
      <c r="D74" s="28">
        <v>1.9490264920769029</v>
      </c>
      <c r="E74" s="28">
        <v>1.8263143005914793</v>
      </c>
      <c r="F74" s="28">
        <v>1.1769281722683473</v>
      </c>
      <c r="G74" s="28">
        <v>1.1611986566479378</v>
      </c>
      <c r="H74" s="28">
        <v>0.90961973118724559</v>
      </c>
      <c r="I74" s="28">
        <v>1.6885640288635424</v>
      </c>
      <c r="J74" s="28">
        <v>1.5648941233443121</v>
      </c>
      <c r="K74" s="29">
        <v>0.87652568354715588</v>
      </c>
    </row>
    <row r="75" spans="2:11" ht="15" thickBot="1" x14ac:dyDescent="0.4">
      <c r="B75" s="32"/>
      <c r="C75" s="3" t="s">
        <v>84</v>
      </c>
      <c r="D75" s="33">
        <v>2.4335476146521371</v>
      </c>
      <c r="E75" s="33">
        <v>2.3129445898898617</v>
      </c>
      <c r="F75" s="33">
        <v>1.6614542170933653</v>
      </c>
      <c r="G75" s="33">
        <v>1.6466468256702977</v>
      </c>
      <c r="H75" s="33">
        <v>1.3944548789795075</v>
      </c>
      <c r="I75" s="33">
        <v>2.1750381247220063</v>
      </c>
      <c r="J75" s="33">
        <v>2.0511439259249573</v>
      </c>
      <c r="K75" s="34">
        <v>1.3615750207308355</v>
      </c>
    </row>
    <row r="76" spans="2:11" x14ac:dyDescent="0.35">
      <c r="B76" s="35" t="s">
        <v>112</v>
      </c>
      <c r="C76" s="1" t="s">
        <v>2</v>
      </c>
      <c r="D76" s="25">
        <v>1.5912944639247002</v>
      </c>
      <c r="E76" s="25">
        <v>1.4579530680338366</v>
      </c>
      <c r="F76" s="25">
        <v>0.81813116288790255</v>
      </c>
      <c r="G76" s="25">
        <v>0.79775834753997865</v>
      </c>
      <c r="H76" s="25">
        <v>0.54664006153944689</v>
      </c>
      <c r="I76" s="25">
        <v>1.3201093694339576</v>
      </c>
      <c r="J76" s="25">
        <v>1.1978523562025001</v>
      </c>
      <c r="K76" s="26">
        <v>0.51260918728987748</v>
      </c>
    </row>
    <row r="77" spans="2:11" x14ac:dyDescent="0.35">
      <c r="B77" s="27"/>
      <c r="C77" s="2" t="s">
        <v>69</v>
      </c>
      <c r="D77" s="28">
        <v>2.424227768730121</v>
      </c>
      <c r="E77" s="28">
        <v>2.3036247439678452</v>
      </c>
      <c r="F77" s="28">
        <v>1.652134371171349</v>
      </c>
      <c r="G77" s="28">
        <v>1.6373269797482815</v>
      </c>
      <c r="H77" s="28">
        <v>1.3851350330574912</v>
      </c>
      <c r="I77" s="28">
        <v>2.1657182787999902</v>
      </c>
      <c r="J77" s="28">
        <v>2.0418240800029412</v>
      </c>
      <c r="K77" s="29">
        <v>1.3522551748088194</v>
      </c>
    </row>
    <row r="78" spans="2:11" x14ac:dyDescent="0.35">
      <c r="B78" s="27" t="s">
        <v>111</v>
      </c>
      <c r="C78" s="2" t="s">
        <v>71</v>
      </c>
      <c r="D78" s="28">
        <v>2.329512008771053</v>
      </c>
      <c r="E78" s="28">
        <v>2.2089089840087777</v>
      </c>
      <c r="F78" s="28">
        <v>1.557418611212281</v>
      </c>
      <c r="G78" s="28">
        <v>1.5426112197892135</v>
      </c>
      <c r="H78" s="28">
        <v>1.2904192730984234</v>
      </c>
      <c r="I78" s="28">
        <v>2.0710025188409218</v>
      </c>
      <c r="J78" s="28">
        <v>1.9471083200438732</v>
      </c>
      <c r="K78" s="29">
        <v>1.2575394148497514</v>
      </c>
    </row>
    <row r="79" spans="2:11" x14ac:dyDescent="0.35">
      <c r="B79" s="30">
        <v>0</v>
      </c>
      <c r="C79" s="2" t="s">
        <v>73</v>
      </c>
      <c r="D79" s="28">
        <v>2.1874383688324506</v>
      </c>
      <c r="E79" s="28">
        <v>2.0668353440701757</v>
      </c>
      <c r="F79" s="28">
        <v>1.4153449712736792</v>
      </c>
      <c r="G79" s="28">
        <v>1.4005375798506117</v>
      </c>
      <c r="H79" s="28">
        <v>1.1483456331598214</v>
      </c>
      <c r="I79" s="28">
        <v>1.92892887890232</v>
      </c>
      <c r="J79" s="28">
        <v>1.8050346801052712</v>
      </c>
      <c r="K79" s="29">
        <v>1.1154657749111494</v>
      </c>
    </row>
    <row r="80" spans="2:11" x14ac:dyDescent="0.35">
      <c r="B80" s="31"/>
      <c r="C80" s="2" t="s">
        <v>75</v>
      </c>
      <c r="D80" s="28">
        <v>2.045364728893849</v>
      </c>
      <c r="E80" s="28">
        <v>1.9247617041315737</v>
      </c>
      <c r="F80" s="28">
        <v>1.2732713313350772</v>
      </c>
      <c r="G80" s="28">
        <v>1.2584639399120097</v>
      </c>
      <c r="H80" s="28">
        <v>1.0062719932212194</v>
      </c>
      <c r="I80" s="28">
        <v>1.786855238963718</v>
      </c>
      <c r="J80" s="28">
        <v>1.6629610401666692</v>
      </c>
      <c r="K80" s="29">
        <v>0.97339213497254751</v>
      </c>
    </row>
    <row r="81" spans="2:11" x14ac:dyDescent="0.35">
      <c r="B81" s="31"/>
      <c r="C81" s="2" t="s">
        <v>77</v>
      </c>
      <c r="D81" s="28">
        <v>2.2614192084910902</v>
      </c>
      <c r="E81" s="28">
        <v>2.1387070170056668</v>
      </c>
      <c r="F81" s="28">
        <v>1.4893208886825351</v>
      </c>
      <c r="G81" s="28">
        <v>1.4735913730621253</v>
      </c>
      <c r="H81" s="28">
        <v>1.2220124476014331</v>
      </c>
      <c r="I81" s="28">
        <v>2.0009567452777302</v>
      </c>
      <c r="J81" s="28">
        <v>1.8772868397584996</v>
      </c>
      <c r="K81" s="29">
        <v>1.1889183999613433</v>
      </c>
    </row>
    <row r="82" spans="2:11" x14ac:dyDescent="0.35">
      <c r="B82" s="31"/>
      <c r="C82" s="2" t="s">
        <v>79</v>
      </c>
      <c r="D82" s="28">
        <v>2.1809910679070397</v>
      </c>
      <c r="E82" s="28">
        <v>2.0582788764216158</v>
      </c>
      <c r="F82" s="28">
        <v>1.4088927480984841</v>
      </c>
      <c r="G82" s="28">
        <v>1.3931632324780743</v>
      </c>
      <c r="H82" s="28">
        <v>1.1415843070173821</v>
      </c>
      <c r="I82" s="28">
        <v>1.9205286046936791</v>
      </c>
      <c r="J82" s="28">
        <v>1.7968586991744488</v>
      </c>
      <c r="K82" s="29">
        <v>1.1084902593772925</v>
      </c>
    </row>
    <row r="83" spans="2:11" x14ac:dyDescent="0.35">
      <c r="B83" s="31"/>
      <c r="C83" s="2" t="s">
        <v>81</v>
      </c>
      <c r="D83" s="28">
        <v>2.0603488570309634</v>
      </c>
      <c r="E83" s="28">
        <v>1.9376366655455397</v>
      </c>
      <c r="F83" s="28">
        <v>1.2882505372224078</v>
      </c>
      <c r="G83" s="28">
        <v>1.272521021601998</v>
      </c>
      <c r="H83" s="28">
        <v>1.0209420961413058</v>
      </c>
      <c r="I83" s="28">
        <v>1.7998863938176028</v>
      </c>
      <c r="J83" s="28">
        <v>1.6762164882983726</v>
      </c>
      <c r="K83" s="29">
        <v>0.9878480485012161</v>
      </c>
    </row>
    <row r="84" spans="2:11" x14ac:dyDescent="0.35">
      <c r="B84" s="31"/>
      <c r="C84" s="2" t="s">
        <v>83</v>
      </c>
      <c r="D84" s="28">
        <v>1.9397066461548869</v>
      </c>
      <c r="E84" s="28">
        <v>1.8169944546694632</v>
      </c>
      <c r="F84" s="28">
        <v>1.1676083263463313</v>
      </c>
      <c r="G84" s="28">
        <v>1.1518788107259215</v>
      </c>
      <c r="H84" s="28">
        <v>0.90029988526522942</v>
      </c>
      <c r="I84" s="28">
        <v>1.6792441829415261</v>
      </c>
      <c r="J84" s="28">
        <v>1.5555742774222958</v>
      </c>
      <c r="K84" s="29">
        <v>0.8672058376251397</v>
      </c>
    </row>
    <row r="85" spans="2:11" ht="15" thickBot="1" x14ac:dyDescent="0.4">
      <c r="B85" s="32"/>
      <c r="C85" s="3" t="s">
        <v>84</v>
      </c>
      <c r="D85" s="33">
        <v>2.424227768730121</v>
      </c>
      <c r="E85" s="33">
        <v>2.3036247439678452</v>
      </c>
      <c r="F85" s="33">
        <v>1.652134371171349</v>
      </c>
      <c r="G85" s="33">
        <v>1.6373269797482815</v>
      </c>
      <c r="H85" s="33">
        <v>1.3851350330574912</v>
      </c>
      <c r="I85" s="33">
        <v>2.1657182787999902</v>
      </c>
      <c r="J85" s="33">
        <v>2.0418240800029412</v>
      </c>
      <c r="K85" s="34">
        <v>1.3522551748088194</v>
      </c>
    </row>
    <row r="87" spans="2:11" ht="15" thickBot="1" x14ac:dyDescent="0.4"/>
    <row r="88" spans="2:11" ht="26.5" thickBot="1" x14ac:dyDescent="0.65">
      <c r="B88" s="4" t="s">
        <v>85</v>
      </c>
      <c r="C88" s="5"/>
      <c r="D88" s="6">
        <v>3</v>
      </c>
      <c r="E88" s="7" t="s">
        <v>113</v>
      </c>
      <c r="F88" s="8"/>
      <c r="G88" s="8"/>
      <c r="H88" s="8"/>
      <c r="I88" s="9"/>
      <c r="J88" s="5" t="s">
        <v>87</v>
      </c>
      <c r="K88" s="10" t="s">
        <v>7</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1.5599144367921631</v>
      </c>
      <c r="E92" s="25">
        <v>1.4243054809746418</v>
      </c>
      <c r="F92" s="25">
        <v>0.7863554973506498</v>
      </c>
      <c r="G92" s="25">
        <v>0.76540663054820635</v>
      </c>
      <c r="H92" s="25">
        <v>0.51336323573347065</v>
      </c>
      <c r="I92" s="25">
        <v>1.2872118779426434</v>
      </c>
      <c r="J92" s="25">
        <v>1.1651597856992779</v>
      </c>
      <c r="K92" s="26">
        <v>0.47936840541264913</v>
      </c>
    </row>
    <row r="93" spans="2:11" x14ac:dyDescent="0.35">
      <c r="B93" s="27"/>
      <c r="C93" s="2" t="s">
        <v>69</v>
      </c>
      <c r="D93" s="28">
        <v>2.3920855950693825</v>
      </c>
      <c r="E93" s="28">
        <v>2.2690905359725613</v>
      </c>
      <c r="F93" s="28">
        <v>1.6192574499513954</v>
      </c>
      <c r="G93" s="28">
        <v>1.6035563908252757</v>
      </c>
      <c r="H93" s="28">
        <v>1.352172780581665</v>
      </c>
      <c r="I93" s="28">
        <v>2.1313663245738357</v>
      </c>
      <c r="J93" s="28">
        <v>2.0076515158170287</v>
      </c>
      <c r="K93" s="29">
        <v>1.3189937907447502</v>
      </c>
    </row>
    <row r="94" spans="2:11" x14ac:dyDescent="0.35">
      <c r="B94" s="27" t="s">
        <v>115</v>
      </c>
      <c r="C94" s="2" t="s">
        <v>71</v>
      </c>
      <c r="D94" s="28">
        <v>2.2973698351103145</v>
      </c>
      <c r="E94" s="28">
        <v>2.1743747760134933</v>
      </c>
      <c r="F94" s="28">
        <v>1.5245416899923276</v>
      </c>
      <c r="G94" s="28">
        <v>1.5088406308662079</v>
      </c>
      <c r="H94" s="28">
        <v>1.257457020622597</v>
      </c>
      <c r="I94" s="28">
        <v>2.0366505646147681</v>
      </c>
      <c r="J94" s="28">
        <v>1.9129357558579605</v>
      </c>
      <c r="K94" s="29">
        <v>1.2242780307856822</v>
      </c>
    </row>
    <row r="95" spans="2:11" x14ac:dyDescent="0.35">
      <c r="B95" s="30">
        <v>0</v>
      </c>
      <c r="C95" s="2" t="s">
        <v>73</v>
      </c>
      <c r="D95" s="28">
        <v>2.1552961951717124</v>
      </c>
      <c r="E95" s="28">
        <v>2.0323011360748913</v>
      </c>
      <c r="F95" s="28">
        <v>1.3824680500537256</v>
      </c>
      <c r="G95" s="28">
        <v>1.3667669909276059</v>
      </c>
      <c r="H95" s="28">
        <v>1.115383380683995</v>
      </c>
      <c r="I95" s="28">
        <v>1.8945769246761659</v>
      </c>
      <c r="J95" s="28">
        <v>1.7708621159193587</v>
      </c>
      <c r="K95" s="29">
        <v>1.0822043908470804</v>
      </c>
    </row>
    <row r="96" spans="2:11" x14ac:dyDescent="0.35">
      <c r="B96" s="31"/>
      <c r="C96" s="2" t="s">
        <v>75</v>
      </c>
      <c r="D96" s="28">
        <v>2.0132225552331104</v>
      </c>
      <c r="E96" s="28">
        <v>1.8902274961362893</v>
      </c>
      <c r="F96" s="28">
        <v>1.2403944101151236</v>
      </c>
      <c r="G96" s="28">
        <v>1.2246933509890039</v>
      </c>
      <c r="H96" s="28">
        <v>0.97330974074539311</v>
      </c>
      <c r="I96" s="28">
        <v>1.7525032847375641</v>
      </c>
      <c r="J96" s="28">
        <v>1.6287884759807567</v>
      </c>
      <c r="K96" s="29">
        <v>0.94013075090847842</v>
      </c>
    </row>
    <row r="97" spans="2:11" x14ac:dyDescent="0.35">
      <c r="B97" s="31"/>
      <c r="C97" s="2" t="s">
        <v>77</v>
      </c>
      <c r="D97" s="28">
        <v>2.2294255816612991</v>
      </c>
      <c r="E97" s="28">
        <v>2.1044130404785708</v>
      </c>
      <c r="F97" s="28">
        <v>1.4569633427503903</v>
      </c>
      <c r="G97" s="28">
        <v>1.4403150658831978</v>
      </c>
      <c r="H97" s="28">
        <v>1.1891477659094403</v>
      </c>
      <c r="I97" s="28">
        <v>1.9668382269023881</v>
      </c>
      <c r="J97" s="28">
        <v>1.8433923761302473</v>
      </c>
      <c r="K97" s="29">
        <v>1.1558454147307038</v>
      </c>
    </row>
    <row r="98" spans="2:11" x14ac:dyDescent="0.35">
      <c r="B98" s="31"/>
      <c r="C98" s="2" t="s">
        <v>79</v>
      </c>
      <c r="D98" s="28">
        <v>2.1489974410772481</v>
      </c>
      <c r="E98" s="28">
        <v>2.0239848998945198</v>
      </c>
      <c r="F98" s="28">
        <v>1.3765352021663393</v>
      </c>
      <c r="G98" s="28">
        <v>1.3598869252991468</v>
      </c>
      <c r="H98" s="28">
        <v>1.1087196253253893</v>
      </c>
      <c r="I98" s="28">
        <v>1.8864100863183371</v>
      </c>
      <c r="J98" s="28">
        <v>1.7629642355461963</v>
      </c>
      <c r="K98" s="29">
        <v>1.0754172741466528</v>
      </c>
    </row>
    <row r="99" spans="2:11" x14ac:dyDescent="0.35">
      <c r="B99" s="31"/>
      <c r="C99" s="2" t="s">
        <v>81</v>
      </c>
      <c r="D99" s="28">
        <v>2.0283552302011718</v>
      </c>
      <c r="E99" s="28">
        <v>1.9033426890184435</v>
      </c>
      <c r="F99" s="28">
        <v>1.255892991290263</v>
      </c>
      <c r="G99" s="28">
        <v>1.2392447144230705</v>
      </c>
      <c r="H99" s="28">
        <v>0.98807741444931296</v>
      </c>
      <c r="I99" s="28">
        <v>1.7657678754422608</v>
      </c>
      <c r="J99" s="28">
        <v>1.64232202467012</v>
      </c>
      <c r="K99" s="29">
        <v>0.95477506327057649</v>
      </c>
    </row>
    <row r="100" spans="2:11" x14ac:dyDescent="0.35">
      <c r="B100" s="31"/>
      <c r="C100" s="2" t="s">
        <v>83</v>
      </c>
      <c r="D100" s="28">
        <v>1.9077130193250955</v>
      </c>
      <c r="E100" s="28">
        <v>1.7827004781423672</v>
      </c>
      <c r="F100" s="28">
        <v>1.1352507804141867</v>
      </c>
      <c r="G100" s="28">
        <v>1.1186025035469942</v>
      </c>
      <c r="H100" s="28">
        <v>0.86743520357323667</v>
      </c>
      <c r="I100" s="28">
        <v>1.6451256645661845</v>
      </c>
      <c r="J100" s="28">
        <v>1.5216798137940437</v>
      </c>
      <c r="K100" s="29">
        <v>0.83413285239450019</v>
      </c>
    </row>
    <row r="101" spans="2:11" ht="15" thickBot="1" x14ac:dyDescent="0.4">
      <c r="B101" s="31"/>
      <c r="C101" s="3" t="s">
        <v>84</v>
      </c>
      <c r="D101" s="33">
        <v>2.3920855950693825</v>
      </c>
      <c r="E101" s="33">
        <v>2.2690905359725613</v>
      </c>
      <c r="F101" s="33">
        <v>1.6192574499513954</v>
      </c>
      <c r="G101" s="33">
        <v>1.6035563908252757</v>
      </c>
      <c r="H101" s="33">
        <v>1.352172780581665</v>
      </c>
      <c r="I101" s="33">
        <v>2.1313663245738357</v>
      </c>
      <c r="J101" s="33">
        <v>2.0076515158170287</v>
      </c>
      <c r="K101" s="34">
        <v>1.3189937907447502</v>
      </c>
    </row>
    <row r="102" spans="2:11" x14ac:dyDescent="0.35">
      <c r="B102" s="36" t="s">
        <v>114</v>
      </c>
      <c r="C102" s="37" t="s">
        <v>2</v>
      </c>
      <c r="D102" s="25">
        <v>1.5561801580485639</v>
      </c>
      <c r="E102" s="25">
        <v>1.4205712022310426</v>
      </c>
      <c r="F102" s="25">
        <v>0.78262121860705047</v>
      </c>
      <c r="G102" s="25">
        <v>0.76167235180460691</v>
      </c>
      <c r="H102" s="25">
        <v>0.50962895698987121</v>
      </c>
      <c r="I102" s="25">
        <v>1.2834775991990441</v>
      </c>
      <c r="J102" s="25">
        <v>1.1614255069556787</v>
      </c>
      <c r="K102" s="26">
        <v>0.47563412666904969</v>
      </c>
    </row>
    <row r="103" spans="2:11" x14ac:dyDescent="0.35">
      <c r="B103" s="38"/>
      <c r="C103" s="39" t="s">
        <v>69</v>
      </c>
      <c r="D103" s="28">
        <v>2.388351316325783</v>
      </c>
      <c r="E103" s="28">
        <v>2.2653562572289618</v>
      </c>
      <c r="F103" s="28">
        <v>1.6155231712077962</v>
      </c>
      <c r="G103" s="28">
        <v>1.5998221120816765</v>
      </c>
      <c r="H103" s="28">
        <v>1.3484385018380656</v>
      </c>
      <c r="I103" s="28">
        <v>2.1276320458302367</v>
      </c>
      <c r="J103" s="28">
        <v>2.0039172370734293</v>
      </c>
      <c r="K103" s="29">
        <v>1.315259512001151</v>
      </c>
    </row>
    <row r="104" spans="2:11" x14ac:dyDescent="0.35">
      <c r="B104" s="27" t="s">
        <v>116</v>
      </c>
      <c r="C104" s="39" t="s">
        <v>71</v>
      </c>
      <c r="D104" s="28">
        <v>2.293635556366715</v>
      </c>
      <c r="E104" s="28">
        <v>2.1706404972698938</v>
      </c>
      <c r="F104" s="28">
        <v>1.5208074112487282</v>
      </c>
      <c r="G104" s="28">
        <v>1.5051063521226085</v>
      </c>
      <c r="H104" s="28">
        <v>1.2537227418789978</v>
      </c>
      <c r="I104" s="28">
        <v>2.0329162858711687</v>
      </c>
      <c r="J104" s="28">
        <v>1.9092014771143613</v>
      </c>
      <c r="K104" s="29">
        <v>1.220543752042083</v>
      </c>
    </row>
    <row r="105" spans="2:11" x14ac:dyDescent="0.35">
      <c r="B105" s="40">
        <v>0</v>
      </c>
      <c r="C105" s="39" t="s">
        <v>73</v>
      </c>
      <c r="D105" s="28">
        <v>2.151561916428113</v>
      </c>
      <c r="E105" s="28">
        <v>2.0285668573312918</v>
      </c>
      <c r="F105" s="28">
        <v>1.3787337713101264</v>
      </c>
      <c r="G105" s="28">
        <v>1.3630327121840067</v>
      </c>
      <c r="H105" s="28">
        <v>1.1116491019403958</v>
      </c>
      <c r="I105" s="28">
        <v>1.8908426459325667</v>
      </c>
      <c r="J105" s="28">
        <v>1.7671278371757593</v>
      </c>
      <c r="K105" s="29">
        <v>1.078470112103481</v>
      </c>
    </row>
    <row r="106" spans="2:11" x14ac:dyDescent="0.35">
      <c r="B106" s="41"/>
      <c r="C106" s="39" t="s">
        <v>75</v>
      </c>
      <c r="D106" s="28">
        <v>2.0094882764895114</v>
      </c>
      <c r="E106" s="28">
        <v>1.88649321739269</v>
      </c>
      <c r="F106" s="28">
        <v>1.2366601313715244</v>
      </c>
      <c r="G106" s="28">
        <v>1.2209590722454047</v>
      </c>
      <c r="H106" s="28">
        <v>0.9695754620017939</v>
      </c>
      <c r="I106" s="28">
        <v>1.7487690059939647</v>
      </c>
      <c r="J106" s="28">
        <v>1.6250541972371575</v>
      </c>
      <c r="K106" s="29">
        <v>0.93639647216487909</v>
      </c>
    </row>
    <row r="107" spans="2:11" x14ac:dyDescent="0.35">
      <c r="B107" s="41"/>
      <c r="C107" s="39" t="s">
        <v>77</v>
      </c>
      <c r="D107" s="28">
        <v>2.2256913029176997</v>
      </c>
      <c r="E107" s="28">
        <v>2.1006787617349714</v>
      </c>
      <c r="F107" s="28">
        <v>1.4532290640067911</v>
      </c>
      <c r="G107" s="28">
        <v>1.4365807871395986</v>
      </c>
      <c r="H107" s="28">
        <v>1.1854134871658411</v>
      </c>
      <c r="I107" s="28">
        <v>1.9631039481587889</v>
      </c>
      <c r="J107" s="28">
        <v>1.8396580973866479</v>
      </c>
      <c r="K107" s="29">
        <v>1.1521111359871044</v>
      </c>
    </row>
    <row r="108" spans="2:11" x14ac:dyDescent="0.35">
      <c r="B108" s="41"/>
      <c r="C108" s="39" t="s">
        <v>79</v>
      </c>
      <c r="D108" s="28">
        <v>2.1452631623336487</v>
      </c>
      <c r="E108" s="28">
        <v>2.0202506211509208</v>
      </c>
      <c r="F108" s="28">
        <v>1.3728009234227401</v>
      </c>
      <c r="G108" s="28">
        <v>1.3561526465555476</v>
      </c>
      <c r="H108" s="28">
        <v>1.10498534658179</v>
      </c>
      <c r="I108" s="28">
        <v>1.8826758075747378</v>
      </c>
      <c r="J108" s="28">
        <v>1.7592299568025971</v>
      </c>
      <c r="K108" s="29">
        <v>1.0716829954030536</v>
      </c>
    </row>
    <row r="109" spans="2:11" x14ac:dyDescent="0.35">
      <c r="B109" s="41"/>
      <c r="C109" s="39" t="s">
        <v>81</v>
      </c>
      <c r="D109" s="28">
        <v>2.0246209514575724</v>
      </c>
      <c r="E109" s="28">
        <v>1.8996084102748443</v>
      </c>
      <c r="F109" s="28">
        <v>1.2521587125466638</v>
      </c>
      <c r="G109" s="28">
        <v>1.2355104356794713</v>
      </c>
      <c r="H109" s="28">
        <v>0.98434313570571352</v>
      </c>
      <c r="I109" s="28">
        <v>1.7620335966986616</v>
      </c>
      <c r="J109" s="28">
        <v>1.6385877459265208</v>
      </c>
      <c r="K109" s="29">
        <v>0.95104078452697705</v>
      </c>
    </row>
    <row r="110" spans="2:11" x14ac:dyDescent="0.35">
      <c r="B110" s="41"/>
      <c r="C110" s="39" t="s">
        <v>83</v>
      </c>
      <c r="D110" s="28">
        <v>1.9039787405814959</v>
      </c>
      <c r="E110" s="28">
        <v>1.7789661993987678</v>
      </c>
      <c r="F110" s="28">
        <v>1.1315165016705873</v>
      </c>
      <c r="G110" s="28">
        <v>1.1148682248033948</v>
      </c>
      <c r="H110" s="28">
        <v>0.86370092482963723</v>
      </c>
      <c r="I110" s="28">
        <v>1.6413913858225848</v>
      </c>
      <c r="J110" s="28">
        <v>1.5179455350504441</v>
      </c>
      <c r="K110" s="29">
        <v>0.83039857365090075</v>
      </c>
    </row>
    <row r="111" spans="2:11" ht="15" thickBot="1" x14ac:dyDescent="0.4">
      <c r="B111" s="42"/>
      <c r="C111" s="43" t="s">
        <v>84</v>
      </c>
      <c r="D111" s="33">
        <v>2.388351316325783</v>
      </c>
      <c r="E111" s="33">
        <v>2.2653562572289618</v>
      </c>
      <c r="F111" s="33">
        <v>1.6155231712077962</v>
      </c>
      <c r="G111" s="33">
        <v>1.5998221120816765</v>
      </c>
      <c r="H111" s="33">
        <v>1.3484385018380656</v>
      </c>
      <c r="I111" s="33">
        <v>2.1276320458302367</v>
      </c>
      <c r="J111" s="33">
        <v>2.0039172370734293</v>
      </c>
      <c r="K111" s="34">
        <v>1.315259512001151</v>
      </c>
    </row>
    <row r="112" spans="2:11" x14ac:dyDescent="0.35">
      <c r="B112" s="35" t="s">
        <v>114</v>
      </c>
      <c r="C112" s="1" t="s">
        <v>2</v>
      </c>
      <c r="D112" s="25">
        <v>1.5505787399331648</v>
      </c>
      <c r="E112" s="25">
        <v>1.4149697841156434</v>
      </c>
      <c r="F112" s="25">
        <v>0.77701980049165131</v>
      </c>
      <c r="G112" s="25">
        <v>0.75607093368920775</v>
      </c>
      <c r="H112" s="25">
        <v>0.50402753887447216</v>
      </c>
      <c r="I112" s="25">
        <v>1.277876181083645</v>
      </c>
      <c r="J112" s="25">
        <v>1.1558240888402795</v>
      </c>
      <c r="K112" s="26">
        <v>0.47003270855365065</v>
      </c>
    </row>
    <row r="113" spans="2:11" x14ac:dyDescent="0.35">
      <c r="B113" s="27"/>
      <c r="C113" s="2" t="s">
        <v>69</v>
      </c>
      <c r="D113" s="28">
        <v>2.3827498982103839</v>
      </c>
      <c r="E113" s="28">
        <v>2.2597548391135627</v>
      </c>
      <c r="F113" s="28">
        <v>1.609921753092397</v>
      </c>
      <c r="G113" s="28">
        <v>1.5942206939662773</v>
      </c>
      <c r="H113" s="28">
        <v>1.3428370837226666</v>
      </c>
      <c r="I113" s="28">
        <v>2.1220306277148375</v>
      </c>
      <c r="J113" s="28">
        <v>1.9983158189580301</v>
      </c>
      <c r="K113" s="29">
        <v>1.3096580938857518</v>
      </c>
    </row>
    <row r="114" spans="2:11" ht="15" thickBot="1" x14ac:dyDescent="0.4">
      <c r="B114" s="27" t="s">
        <v>117</v>
      </c>
      <c r="C114" s="2" t="s">
        <v>71</v>
      </c>
      <c r="D114" s="28">
        <v>2.2880341382513159</v>
      </c>
      <c r="E114" s="28">
        <v>2.1650390791544947</v>
      </c>
      <c r="F114" s="44">
        <v>1.5152059931333293</v>
      </c>
      <c r="G114" s="28">
        <v>1.4995049340072095</v>
      </c>
      <c r="H114" s="28">
        <v>1.2481213237635986</v>
      </c>
      <c r="I114" s="28">
        <v>2.0273148677557695</v>
      </c>
      <c r="J114" s="28">
        <v>1.9036000589989621</v>
      </c>
      <c r="K114" s="29">
        <v>1.2149423339266838</v>
      </c>
    </row>
    <row r="115" spans="2:11" ht="15" thickBot="1" x14ac:dyDescent="0.4">
      <c r="B115" s="30">
        <v>0</v>
      </c>
      <c r="C115" s="2" t="s">
        <v>73</v>
      </c>
      <c r="D115" s="28">
        <v>2.1459604983127138</v>
      </c>
      <c r="E115" s="45">
        <v>2.0229654392158927</v>
      </c>
      <c r="F115" s="46">
        <v>1.3731323531947273</v>
      </c>
      <c r="G115" s="47">
        <v>1.3574312940686075</v>
      </c>
      <c r="H115" s="28">
        <v>1.1060476838249966</v>
      </c>
      <c r="I115" s="28">
        <v>1.8852412278171675</v>
      </c>
      <c r="J115" s="28">
        <v>1.7615264190603603</v>
      </c>
      <c r="K115" s="29">
        <v>1.072868693988082</v>
      </c>
    </row>
    <row r="116" spans="2:11" x14ac:dyDescent="0.35">
      <c r="B116" s="31"/>
      <c r="C116" s="2" t="s">
        <v>75</v>
      </c>
      <c r="D116" s="28">
        <v>2.0038868583741123</v>
      </c>
      <c r="E116" s="28">
        <v>1.8808917992772909</v>
      </c>
      <c r="F116" s="48">
        <v>1.2310587132561253</v>
      </c>
      <c r="G116" s="28">
        <v>1.2153576541300055</v>
      </c>
      <c r="H116" s="28">
        <v>0.96397404388639474</v>
      </c>
      <c r="I116" s="28">
        <v>1.7431675878785657</v>
      </c>
      <c r="J116" s="28">
        <v>1.6194527791217583</v>
      </c>
      <c r="K116" s="29">
        <v>0.93079505404948004</v>
      </c>
    </row>
    <row r="117" spans="2:11" x14ac:dyDescent="0.35">
      <c r="B117" s="31"/>
      <c r="C117" s="2" t="s">
        <v>77</v>
      </c>
      <c r="D117" s="28">
        <v>2.2200898848023005</v>
      </c>
      <c r="E117" s="28">
        <v>2.0950773436195727</v>
      </c>
      <c r="F117" s="28">
        <v>1.4476276458913919</v>
      </c>
      <c r="G117" s="28">
        <v>1.4309793690241994</v>
      </c>
      <c r="H117" s="28">
        <v>1.1798120690504419</v>
      </c>
      <c r="I117" s="28">
        <v>1.9575025300433897</v>
      </c>
      <c r="J117" s="28">
        <v>1.8340566792712489</v>
      </c>
      <c r="K117" s="29">
        <v>1.1465097178717054</v>
      </c>
    </row>
    <row r="118" spans="2:11" x14ac:dyDescent="0.35">
      <c r="B118" s="31"/>
      <c r="C118" s="2" t="s">
        <v>79</v>
      </c>
      <c r="D118" s="28">
        <v>2.1396617442182495</v>
      </c>
      <c r="E118" s="28">
        <v>2.0146492030355216</v>
      </c>
      <c r="F118" s="28">
        <v>1.3671995053073409</v>
      </c>
      <c r="G118" s="28">
        <v>1.3505512284401484</v>
      </c>
      <c r="H118" s="28">
        <v>1.0993839284663909</v>
      </c>
      <c r="I118" s="28">
        <v>1.8770743894593387</v>
      </c>
      <c r="J118" s="28">
        <v>1.7536285386871979</v>
      </c>
      <c r="K118" s="29">
        <v>1.0660815772876544</v>
      </c>
    </row>
    <row r="119" spans="2:11" x14ac:dyDescent="0.35">
      <c r="B119" s="31"/>
      <c r="C119" s="2" t="s">
        <v>81</v>
      </c>
      <c r="D119" s="28">
        <v>2.0190195333421732</v>
      </c>
      <c r="E119" s="28">
        <v>1.8940069921594451</v>
      </c>
      <c r="F119" s="28">
        <v>1.2465572944312646</v>
      </c>
      <c r="G119" s="28">
        <v>1.2299090175640721</v>
      </c>
      <c r="H119" s="28">
        <v>0.97874171759031448</v>
      </c>
      <c r="I119" s="28">
        <v>1.7564321785832624</v>
      </c>
      <c r="J119" s="28">
        <v>1.6329863278111216</v>
      </c>
      <c r="K119" s="29">
        <v>0.945439366411578</v>
      </c>
    </row>
    <row r="120" spans="2:11" x14ac:dyDescent="0.35">
      <c r="B120" s="31"/>
      <c r="C120" s="2" t="s">
        <v>83</v>
      </c>
      <c r="D120" s="28">
        <v>1.8983773224660969</v>
      </c>
      <c r="E120" s="28">
        <v>1.7733647812833686</v>
      </c>
      <c r="F120" s="28">
        <v>1.1259150835551881</v>
      </c>
      <c r="G120" s="28">
        <v>1.1092668066879956</v>
      </c>
      <c r="H120" s="28">
        <v>0.85809950671423807</v>
      </c>
      <c r="I120" s="28">
        <v>1.6357899677071859</v>
      </c>
      <c r="J120" s="28">
        <v>1.5123441169350451</v>
      </c>
      <c r="K120" s="29">
        <v>0.82479715553550159</v>
      </c>
    </row>
    <row r="121" spans="2:11" ht="15" thickBot="1" x14ac:dyDescent="0.4">
      <c r="B121" s="32"/>
      <c r="C121" s="3" t="s">
        <v>84</v>
      </c>
      <c r="D121" s="33">
        <v>2.3827498982103839</v>
      </c>
      <c r="E121" s="33">
        <v>2.2597548391135627</v>
      </c>
      <c r="F121" s="33">
        <v>1.609921753092397</v>
      </c>
      <c r="G121" s="33">
        <v>1.5942206939662773</v>
      </c>
      <c r="H121" s="33">
        <v>1.3428370837226666</v>
      </c>
      <c r="I121" s="33">
        <v>2.1220306277148375</v>
      </c>
      <c r="J121" s="33">
        <v>1.9983158189580301</v>
      </c>
      <c r="K121" s="34">
        <v>1.3096580938857518</v>
      </c>
    </row>
    <row r="122" spans="2:11" x14ac:dyDescent="0.35">
      <c r="B122" s="24" t="s">
        <v>114</v>
      </c>
      <c r="C122" s="1" t="s">
        <v>2</v>
      </c>
      <c r="D122" s="25">
        <v>1.5449773218177658</v>
      </c>
      <c r="E122" s="25">
        <v>1.4093683660002443</v>
      </c>
      <c r="F122" s="25">
        <v>0.77141838237625227</v>
      </c>
      <c r="G122" s="25">
        <v>0.7504695155738087</v>
      </c>
      <c r="H122" s="25">
        <v>0.49842612075907305</v>
      </c>
      <c r="I122" s="25">
        <v>1.272274762968246</v>
      </c>
      <c r="J122" s="25">
        <v>1.1502226707248806</v>
      </c>
      <c r="K122" s="26">
        <v>0.46443129043825149</v>
      </c>
    </row>
    <row r="123" spans="2:11" x14ac:dyDescent="0.35">
      <c r="B123" s="27"/>
      <c r="C123" s="2" t="s">
        <v>69</v>
      </c>
      <c r="D123" s="28">
        <v>2.3771484800949851</v>
      </c>
      <c r="E123" s="28">
        <v>2.2541534209981635</v>
      </c>
      <c r="F123" s="28">
        <v>1.6043203349769981</v>
      </c>
      <c r="G123" s="28">
        <v>1.5886192758508784</v>
      </c>
      <c r="H123" s="28">
        <v>1.3372356656072675</v>
      </c>
      <c r="I123" s="28">
        <v>2.1164292095994384</v>
      </c>
      <c r="J123" s="28">
        <v>1.9927144008426312</v>
      </c>
      <c r="K123" s="29">
        <v>1.3040566757703527</v>
      </c>
    </row>
    <row r="124" spans="2:11" x14ac:dyDescent="0.35">
      <c r="B124" s="27" t="s">
        <v>118</v>
      </c>
      <c r="C124" s="2" t="s">
        <v>71</v>
      </c>
      <c r="D124" s="28">
        <v>2.2824327201359171</v>
      </c>
      <c r="E124" s="28">
        <v>2.1594376610390955</v>
      </c>
      <c r="F124" s="28">
        <v>1.5096045750179301</v>
      </c>
      <c r="G124" s="28">
        <v>1.4939035158918104</v>
      </c>
      <c r="H124" s="28">
        <v>1.2425199056481995</v>
      </c>
      <c r="I124" s="28">
        <v>2.0217134496403704</v>
      </c>
      <c r="J124" s="28">
        <v>1.8979986408835632</v>
      </c>
      <c r="K124" s="29">
        <v>1.2093409158112849</v>
      </c>
    </row>
    <row r="125" spans="2:11" x14ac:dyDescent="0.35">
      <c r="B125" s="30">
        <v>0</v>
      </c>
      <c r="C125" s="2" t="s">
        <v>73</v>
      </c>
      <c r="D125" s="28">
        <v>2.1403590801973147</v>
      </c>
      <c r="E125" s="28">
        <v>2.0173640211004935</v>
      </c>
      <c r="F125" s="28">
        <v>1.3675309350793281</v>
      </c>
      <c r="G125" s="28">
        <v>1.3518298759532084</v>
      </c>
      <c r="H125" s="28">
        <v>1.1004462657095977</v>
      </c>
      <c r="I125" s="28">
        <v>1.8796398097017686</v>
      </c>
      <c r="J125" s="28">
        <v>1.7559250009449612</v>
      </c>
      <c r="K125" s="29">
        <v>1.0672672758726829</v>
      </c>
    </row>
    <row r="126" spans="2:11" x14ac:dyDescent="0.35">
      <c r="B126" s="31"/>
      <c r="C126" s="2" t="s">
        <v>75</v>
      </c>
      <c r="D126" s="28">
        <v>1.9982854402587131</v>
      </c>
      <c r="E126" s="28">
        <v>1.8752903811618917</v>
      </c>
      <c r="F126" s="28">
        <v>1.2254572951407263</v>
      </c>
      <c r="G126" s="28">
        <v>1.2097562360146066</v>
      </c>
      <c r="H126" s="28">
        <v>0.95837262577099558</v>
      </c>
      <c r="I126" s="28">
        <v>1.7375661697631666</v>
      </c>
      <c r="J126" s="28">
        <v>1.613851361006359</v>
      </c>
      <c r="K126" s="29">
        <v>0.92519363593408088</v>
      </c>
    </row>
    <row r="127" spans="2:11" x14ac:dyDescent="0.35">
      <c r="B127" s="31"/>
      <c r="C127" s="2" t="s">
        <v>77</v>
      </c>
      <c r="D127" s="28">
        <v>2.2144884666869014</v>
      </c>
      <c r="E127" s="28">
        <v>2.0894759255041735</v>
      </c>
      <c r="F127" s="28">
        <v>1.442026227775993</v>
      </c>
      <c r="G127" s="28">
        <v>1.4253779509088003</v>
      </c>
      <c r="H127" s="28">
        <v>1.1742106509350427</v>
      </c>
      <c r="I127" s="28">
        <v>1.9519011119279905</v>
      </c>
      <c r="J127" s="28">
        <v>1.8284552611558498</v>
      </c>
      <c r="K127" s="29">
        <v>1.1409082997563063</v>
      </c>
    </row>
    <row r="128" spans="2:11" x14ac:dyDescent="0.35">
      <c r="B128" s="31"/>
      <c r="C128" s="2" t="s">
        <v>79</v>
      </c>
      <c r="D128" s="28">
        <v>2.1340603261028508</v>
      </c>
      <c r="E128" s="28">
        <v>2.0090477849201225</v>
      </c>
      <c r="F128" s="28">
        <v>1.361598087191942</v>
      </c>
      <c r="G128" s="28">
        <v>1.3449498103247495</v>
      </c>
      <c r="H128" s="28">
        <v>1.0937825103509919</v>
      </c>
      <c r="I128" s="28">
        <v>1.8714729713439398</v>
      </c>
      <c r="J128" s="28">
        <v>1.7480271205717988</v>
      </c>
      <c r="K128" s="29">
        <v>1.0604801591722552</v>
      </c>
    </row>
    <row r="129" spans="2:11" x14ac:dyDescent="0.35">
      <c r="B129" s="31"/>
      <c r="C129" s="2" t="s">
        <v>81</v>
      </c>
      <c r="D129" s="28">
        <v>2.0134181152267745</v>
      </c>
      <c r="E129" s="28">
        <v>1.8884055740440462</v>
      </c>
      <c r="F129" s="28">
        <v>1.2409558763158657</v>
      </c>
      <c r="G129" s="28">
        <v>1.2243075994486732</v>
      </c>
      <c r="H129" s="28">
        <v>0.97314029947491543</v>
      </c>
      <c r="I129" s="28">
        <v>1.7508307604678632</v>
      </c>
      <c r="J129" s="28">
        <v>1.6273849096957225</v>
      </c>
      <c r="K129" s="29">
        <v>0.93983794829617895</v>
      </c>
    </row>
    <row r="130" spans="2:11" x14ac:dyDescent="0.35">
      <c r="B130" s="31"/>
      <c r="C130" s="2" t="s">
        <v>83</v>
      </c>
      <c r="D130" s="28">
        <v>1.8927759043506978</v>
      </c>
      <c r="E130" s="28">
        <v>1.7677633631679697</v>
      </c>
      <c r="F130" s="28">
        <v>1.1203136654397892</v>
      </c>
      <c r="G130" s="28">
        <v>1.1036653885725964</v>
      </c>
      <c r="H130" s="28">
        <v>0.85249808859883902</v>
      </c>
      <c r="I130" s="28">
        <v>1.6301885495917867</v>
      </c>
      <c r="J130" s="28">
        <v>1.506742698819646</v>
      </c>
      <c r="K130" s="29">
        <v>0.81919573742010243</v>
      </c>
    </row>
    <row r="131" spans="2:11" ht="15" thickBot="1" x14ac:dyDescent="0.4">
      <c r="B131" s="32"/>
      <c r="C131" s="3" t="s">
        <v>84</v>
      </c>
      <c r="D131" s="33">
        <v>2.3771484800949851</v>
      </c>
      <c r="E131" s="33">
        <v>2.2541534209981635</v>
      </c>
      <c r="F131" s="33">
        <v>1.6043203349769981</v>
      </c>
      <c r="G131" s="33">
        <v>1.5886192758508784</v>
      </c>
      <c r="H131" s="33">
        <v>1.3372356656072675</v>
      </c>
      <c r="I131" s="33">
        <v>2.1164292095994384</v>
      </c>
      <c r="J131" s="33">
        <v>1.9927144008426312</v>
      </c>
      <c r="K131" s="34">
        <v>1.3040566757703527</v>
      </c>
    </row>
    <row r="132" spans="2:11" x14ac:dyDescent="0.35">
      <c r="B132" s="36" t="s">
        <v>119</v>
      </c>
      <c r="C132" s="1" t="s">
        <v>2</v>
      </c>
      <c r="D132" s="25">
        <v>1.5535871101939718</v>
      </c>
      <c r="E132" s="25">
        <v>1.4178677864087554</v>
      </c>
      <c r="F132" s="25">
        <v>0.77999356386785446</v>
      </c>
      <c r="G132" s="25">
        <v>0.75899814098587359</v>
      </c>
      <c r="H132" s="25">
        <v>0.50683675983815013</v>
      </c>
      <c r="I132" s="25">
        <v>1.280823431617738</v>
      </c>
      <c r="J132" s="25">
        <v>1.1587630531003814</v>
      </c>
      <c r="K132" s="26">
        <v>0.47284615409254355</v>
      </c>
    </row>
    <row r="133" spans="2:11" x14ac:dyDescent="0.35">
      <c r="B133" s="27"/>
      <c r="C133" s="2" t="s">
        <v>69</v>
      </c>
      <c r="D133" s="28">
        <v>2.3856894049905244</v>
      </c>
      <c r="E133" s="28">
        <v>2.2627932251497445</v>
      </c>
      <c r="F133" s="28">
        <v>1.6128261817744083</v>
      </c>
      <c r="G133" s="28">
        <v>1.5971452504454375</v>
      </c>
      <c r="H133" s="28">
        <v>1.3457187939491357</v>
      </c>
      <c r="I133" s="28">
        <v>2.1250537877409128</v>
      </c>
      <c r="J133" s="28">
        <v>2.0013120759100671</v>
      </c>
      <c r="K133" s="29">
        <v>1.312539500007516</v>
      </c>
    </row>
    <row r="134" spans="2:11" x14ac:dyDescent="0.35">
      <c r="B134" s="27" t="s">
        <v>115</v>
      </c>
      <c r="C134" s="2" t="s">
        <v>71</v>
      </c>
      <c r="D134" s="28">
        <v>2.2909736450314564</v>
      </c>
      <c r="E134" s="28">
        <v>2.1680774651906765</v>
      </c>
      <c r="F134" s="28">
        <v>1.5181104218153403</v>
      </c>
      <c r="G134" s="28">
        <v>1.5024294904863695</v>
      </c>
      <c r="H134" s="28">
        <v>1.2510030339900677</v>
      </c>
      <c r="I134" s="28">
        <v>2.0303380277818452</v>
      </c>
      <c r="J134" s="28">
        <v>1.9065963159509989</v>
      </c>
      <c r="K134" s="29">
        <v>1.217823740048448</v>
      </c>
    </row>
    <row r="135" spans="2:11" x14ac:dyDescent="0.35">
      <c r="B135" s="30">
        <v>0</v>
      </c>
      <c r="C135" s="2" t="s">
        <v>73</v>
      </c>
      <c r="D135" s="28">
        <v>2.1489000050928548</v>
      </c>
      <c r="E135" s="28">
        <v>2.0260038252520749</v>
      </c>
      <c r="F135" s="28">
        <v>1.3760367818767385</v>
      </c>
      <c r="G135" s="28">
        <v>1.3603558505477675</v>
      </c>
      <c r="H135" s="28">
        <v>1.1089293940514657</v>
      </c>
      <c r="I135" s="28">
        <v>1.8882643878432432</v>
      </c>
      <c r="J135" s="28">
        <v>1.7645226760123971</v>
      </c>
      <c r="K135" s="29">
        <v>1.0757501001098462</v>
      </c>
    </row>
    <row r="136" spans="2:11" x14ac:dyDescent="0.35">
      <c r="B136" s="31"/>
      <c r="C136" s="2" t="s">
        <v>75</v>
      </c>
      <c r="D136" s="28">
        <v>2.0068263651542524</v>
      </c>
      <c r="E136" s="28">
        <v>1.8839301853134727</v>
      </c>
      <c r="F136" s="28">
        <v>1.2339631419381363</v>
      </c>
      <c r="G136" s="28">
        <v>1.2182822106091653</v>
      </c>
      <c r="H136" s="28">
        <v>0.96685575411286373</v>
      </c>
      <c r="I136" s="28">
        <v>1.746190747904641</v>
      </c>
      <c r="J136" s="28">
        <v>1.6224490360737949</v>
      </c>
      <c r="K136" s="29">
        <v>0.93367646017124406</v>
      </c>
    </row>
    <row r="137" spans="2:11" x14ac:dyDescent="0.35">
      <c r="B137" s="31"/>
      <c r="C137" s="2" t="s">
        <v>77</v>
      </c>
      <c r="D137" s="28">
        <v>2.2230544133858805</v>
      </c>
      <c r="E137" s="28">
        <v>2.0981010813948058</v>
      </c>
      <c r="F137" s="28">
        <v>1.4505610975151781</v>
      </c>
      <c r="G137" s="28">
        <v>1.4339077779126432</v>
      </c>
      <c r="H137" s="28">
        <v>1.1826975527557668</v>
      </c>
      <c r="I137" s="28">
        <v>1.9605098079354906</v>
      </c>
      <c r="J137" s="28">
        <v>1.8370322687607621</v>
      </c>
      <c r="K137" s="29">
        <v>1.1493932264365716</v>
      </c>
    </row>
    <row r="138" spans="2:11" x14ac:dyDescent="0.35">
      <c r="B138" s="31"/>
      <c r="C138" s="2" t="s">
        <v>79</v>
      </c>
      <c r="D138" s="28">
        <v>2.1426262728018295</v>
      </c>
      <c r="E138" s="28">
        <v>2.0176729408107548</v>
      </c>
      <c r="F138" s="28">
        <v>1.3701329569311271</v>
      </c>
      <c r="G138" s="28">
        <v>1.3534796373285924</v>
      </c>
      <c r="H138" s="28">
        <v>1.1022694121717158</v>
      </c>
      <c r="I138" s="28">
        <v>1.8800816673514398</v>
      </c>
      <c r="J138" s="28">
        <v>1.7566041281767111</v>
      </c>
      <c r="K138" s="29">
        <v>1.0689650858525206</v>
      </c>
    </row>
    <row r="139" spans="2:11" x14ac:dyDescent="0.35">
      <c r="B139" s="31"/>
      <c r="C139" s="2" t="s">
        <v>81</v>
      </c>
      <c r="D139" s="28">
        <v>2.0219840619257532</v>
      </c>
      <c r="E139" s="28">
        <v>1.8970307299346783</v>
      </c>
      <c r="F139" s="28">
        <v>1.2494907460550506</v>
      </c>
      <c r="G139" s="28">
        <v>1.2328374264525157</v>
      </c>
      <c r="H139" s="28">
        <v>0.98162720129563941</v>
      </c>
      <c r="I139" s="28">
        <v>1.759439456475363</v>
      </c>
      <c r="J139" s="28">
        <v>1.6359619173006346</v>
      </c>
      <c r="K139" s="29">
        <v>0.9483228749764443</v>
      </c>
    </row>
    <row r="140" spans="2:11" x14ac:dyDescent="0.35">
      <c r="B140" s="31"/>
      <c r="C140" s="2" t="s">
        <v>83</v>
      </c>
      <c r="D140" s="28">
        <v>1.9013418510496769</v>
      </c>
      <c r="E140" s="28">
        <v>1.776388519058602</v>
      </c>
      <c r="F140" s="28">
        <v>1.1288485351789743</v>
      </c>
      <c r="G140" s="28">
        <v>1.1121952155764394</v>
      </c>
      <c r="H140" s="28">
        <v>0.860984990419563</v>
      </c>
      <c r="I140" s="28">
        <v>1.6387972455992867</v>
      </c>
      <c r="J140" s="28">
        <v>1.5153197064245583</v>
      </c>
      <c r="K140" s="29">
        <v>0.82768066410036778</v>
      </c>
    </row>
    <row r="141" spans="2:11" ht="15" thickBot="1" x14ac:dyDescent="0.4">
      <c r="B141" s="32"/>
      <c r="C141" s="3" t="s">
        <v>84</v>
      </c>
      <c r="D141" s="33">
        <v>2.3856894049905244</v>
      </c>
      <c r="E141" s="33">
        <v>2.2627932251497445</v>
      </c>
      <c r="F141" s="33">
        <v>1.6128261817744083</v>
      </c>
      <c r="G141" s="33">
        <v>1.5971452504454375</v>
      </c>
      <c r="H141" s="33">
        <v>1.3457187939491357</v>
      </c>
      <c r="I141" s="33">
        <v>2.1250537877409128</v>
      </c>
      <c r="J141" s="33">
        <v>2.0013120759100671</v>
      </c>
      <c r="K141" s="34">
        <v>1.312539500007516</v>
      </c>
    </row>
    <row r="142" spans="2:11" x14ac:dyDescent="0.35">
      <c r="B142" s="36" t="s">
        <v>119</v>
      </c>
      <c r="C142" s="1" t="s">
        <v>2</v>
      </c>
      <c r="D142" s="25">
        <v>1.5504136950731118</v>
      </c>
      <c r="E142" s="25">
        <v>1.4146943712878954</v>
      </c>
      <c r="F142" s="25">
        <v>0.77682014874699457</v>
      </c>
      <c r="G142" s="25">
        <v>0.7558247258650137</v>
      </c>
      <c r="H142" s="25">
        <v>0.50366334471729024</v>
      </c>
      <c r="I142" s="25">
        <v>1.277650016496878</v>
      </c>
      <c r="J142" s="25">
        <v>1.1555896379795214</v>
      </c>
      <c r="K142" s="26">
        <v>0.4696727389716836</v>
      </c>
    </row>
    <row r="143" spans="2:11" x14ac:dyDescent="0.35">
      <c r="B143" s="27"/>
      <c r="C143" s="2" t="s">
        <v>69</v>
      </c>
      <c r="D143" s="28">
        <v>2.3825159898696646</v>
      </c>
      <c r="E143" s="28">
        <v>2.2596198100288847</v>
      </c>
      <c r="F143" s="28">
        <v>1.6096527666535483</v>
      </c>
      <c r="G143" s="28">
        <v>1.5939718353245775</v>
      </c>
      <c r="H143" s="28">
        <v>1.3425453788282757</v>
      </c>
      <c r="I143" s="28">
        <v>2.121880372620053</v>
      </c>
      <c r="J143" s="28">
        <v>1.9981386607892069</v>
      </c>
      <c r="K143" s="29">
        <v>1.309366084886656</v>
      </c>
    </row>
    <row r="144" spans="2:11" x14ac:dyDescent="0.35">
      <c r="B144" s="27" t="s">
        <v>116</v>
      </c>
      <c r="C144" s="2" t="s">
        <v>71</v>
      </c>
      <c r="D144" s="28">
        <v>2.2878002299105966</v>
      </c>
      <c r="E144" s="28">
        <v>2.1649040500698167</v>
      </c>
      <c r="F144" s="28">
        <v>1.5149370066944803</v>
      </c>
      <c r="G144" s="28">
        <v>1.4992560753655095</v>
      </c>
      <c r="H144" s="28">
        <v>1.2478296188692077</v>
      </c>
      <c r="I144" s="28">
        <v>2.027164612660985</v>
      </c>
      <c r="J144" s="28">
        <v>1.9034229008301389</v>
      </c>
      <c r="K144" s="29">
        <v>1.214650324927588</v>
      </c>
    </row>
    <row r="145" spans="2:11" x14ac:dyDescent="0.35">
      <c r="B145" s="30">
        <v>0</v>
      </c>
      <c r="C145" s="2" t="s">
        <v>73</v>
      </c>
      <c r="D145" s="28">
        <v>2.1457265899719946</v>
      </c>
      <c r="E145" s="28">
        <v>2.0228304101312147</v>
      </c>
      <c r="F145" s="28">
        <v>1.3728633667558785</v>
      </c>
      <c r="G145" s="28">
        <v>1.3571824354269075</v>
      </c>
      <c r="H145" s="28">
        <v>1.1057559789306057</v>
      </c>
      <c r="I145" s="28">
        <v>1.8850909727223832</v>
      </c>
      <c r="J145" s="28">
        <v>1.7613492608915371</v>
      </c>
      <c r="K145" s="29">
        <v>1.0725766849889862</v>
      </c>
    </row>
    <row r="146" spans="2:11" x14ac:dyDescent="0.35">
      <c r="B146" s="31"/>
      <c r="C146" s="2" t="s">
        <v>75</v>
      </c>
      <c r="D146" s="28">
        <v>2.0036529500333926</v>
      </c>
      <c r="E146" s="28">
        <v>1.8807567701926129</v>
      </c>
      <c r="F146" s="28">
        <v>1.2307897268172765</v>
      </c>
      <c r="G146" s="28">
        <v>1.2151087954883057</v>
      </c>
      <c r="H146" s="28">
        <v>0.96368233899200384</v>
      </c>
      <c r="I146" s="28">
        <v>1.7430173327837812</v>
      </c>
      <c r="J146" s="28">
        <v>1.6192756209529351</v>
      </c>
      <c r="K146" s="29">
        <v>0.93050304505038417</v>
      </c>
    </row>
    <row r="147" spans="2:11" x14ac:dyDescent="0.35">
      <c r="B147" s="31"/>
      <c r="C147" s="2" t="s">
        <v>77</v>
      </c>
      <c r="D147" s="28">
        <v>2.2198809982650203</v>
      </c>
      <c r="E147" s="28">
        <v>2.094927666273946</v>
      </c>
      <c r="F147" s="28">
        <v>1.4473876823943181</v>
      </c>
      <c r="G147" s="28">
        <v>1.4307343627917832</v>
      </c>
      <c r="H147" s="28">
        <v>1.1795241376349068</v>
      </c>
      <c r="I147" s="28">
        <v>1.9573363928146306</v>
      </c>
      <c r="J147" s="28">
        <v>1.8338588536399021</v>
      </c>
      <c r="K147" s="29">
        <v>1.1462198113157116</v>
      </c>
    </row>
    <row r="148" spans="2:11" x14ac:dyDescent="0.35">
      <c r="B148" s="31"/>
      <c r="C148" s="2" t="s">
        <v>79</v>
      </c>
      <c r="D148" s="28">
        <v>2.1394528576809697</v>
      </c>
      <c r="E148" s="28">
        <v>2.014499525689895</v>
      </c>
      <c r="F148" s="28">
        <v>1.3669595418102671</v>
      </c>
      <c r="G148" s="28">
        <v>1.3503062222077324</v>
      </c>
      <c r="H148" s="28">
        <v>1.0990959970508558</v>
      </c>
      <c r="I148" s="28">
        <v>1.8769082522305796</v>
      </c>
      <c r="J148" s="28">
        <v>1.7534307130558511</v>
      </c>
      <c r="K148" s="29">
        <v>1.0657916707316606</v>
      </c>
    </row>
    <row r="149" spans="2:11" x14ac:dyDescent="0.35">
      <c r="B149" s="31"/>
      <c r="C149" s="2" t="s">
        <v>81</v>
      </c>
      <c r="D149" s="28">
        <v>2.0188106468048934</v>
      </c>
      <c r="E149" s="28">
        <v>1.8938573148138185</v>
      </c>
      <c r="F149" s="28">
        <v>1.2463173309341908</v>
      </c>
      <c r="G149" s="28">
        <v>1.2296640113316561</v>
      </c>
      <c r="H149" s="28">
        <v>0.97845378617477941</v>
      </c>
      <c r="I149" s="28">
        <v>1.7562660413545033</v>
      </c>
      <c r="J149" s="28">
        <v>1.6327885021797748</v>
      </c>
      <c r="K149" s="29">
        <v>0.9451494598555843</v>
      </c>
    </row>
    <row r="150" spans="2:11" x14ac:dyDescent="0.35">
      <c r="B150" s="31"/>
      <c r="C150" s="2" t="s">
        <v>83</v>
      </c>
      <c r="D150" s="28">
        <v>1.8981684359288167</v>
      </c>
      <c r="E150" s="28">
        <v>1.773215103937742</v>
      </c>
      <c r="F150" s="28">
        <v>1.1256751200581143</v>
      </c>
      <c r="G150" s="28">
        <v>1.1090218004555794</v>
      </c>
      <c r="H150" s="28">
        <v>0.85781157529870311</v>
      </c>
      <c r="I150" s="28">
        <v>1.6356238304784267</v>
      </c>
      <c r="J150" s="28">
        <v>1.5121462913036983</v>
      </c>
      <c r="K150" s="29">
        <v>0.82450724897950789</v>
      </c>
    </row>
    <row r="151" spans="2:11" ht="15" thickBot="1" x14ac:dyDescent="0.4">
      <c r="B151" s="32"/>
      <c r="C151" s="3" t="s">
        <v>84</v>
      </c>
      <c r="D151" s="33">
        <v>2.3825159898696646</v>
      </c>
      <c r="E151" s="33">
        <v>2.2596198100288847</v>
      </c>
      <c r="F151" s="33">
        <v>1.6096527666535483</v>
      </c>
      <c r="G151" s="33">
        <v>1.5939718353245775</v>
      </c>
      <c r="H151" s="33">
        <v>1.3425453788282757</v>
      </c>
      <c r="I151" s="33">
        <v>2.121880372620053</v>
      </c>
      <c r="J151" s="33">
        <v>1.9981386607892069</v>
      </c>
      <c r="K151" s="34">
        <v>1.309366084886656</v>
      </c>
    </row>
    <row r="152" spans="2:11" x14ac:dyDescent="0.35">
      <c r="B152" s="36" t="s">
        <v>119</v>
      </c>
      <c r="C152" s="1" t="s">
        <v>2</v>
      </c>
      <c r="D152" s="25">
        <v>1.5456535723918219</v>
      </c>
      <c r="E152" s="25">
        <v>1.4099342486066055</v>
      </c>
      <c r="F152" s="25">
        <v>0.77206002606570467</v>
      </c>
      <c r="G152" s="25">
        <v>0.75106460318372381</v>
      </c>
      <c r="H152" s="25">
        <v>0.49890322203600029</v>
      </c>
      <c r="I152" s="25">
        <v>1.2728898938155881</v>
      </c>
      <c r="J152" s="25">
        <v>1.1508295152982315</v>
      </c>
      <c r="K152" s="26">
        <v>0.46491261629039371</v>
      </c>
    </row>
    <row r="153" spans="2:11" x14ac:dyDescent="0.35">
      <c r="B153" s="27"/>
      <c r="C153" s="2" t="s">
        <v>69</v>
      </c>
      <c r="D153" s="28">
        <v>2.3777558671883749</v>
      </c>
      <c r="E153" s="28">
        <v>2.2548596873475946</v>
      </c>
      <c r="F153" s="28">
        <v>1.6048926439722584</v>
      </c>
      <c r="G153" s="28">
        <v>1.5892117126432876</v>
      </c>
      <c r="H153" s="28">
        <v>1.3377852561469858</v>
      </c>
      <c r="I153" s="28">
        <v>2.1171202499387629</v>
      </c>
      <c r="J153" s="28">
        <v>1.993378538107917</v>
      </c>
      <c r="K153" s="29">
        <v>1.3046059622053661</v>
      </c>
    </row>
    <row r="154" spans="2:11" x14ac:dyDescent="0.35">
      <c r="B154" s="27" t="s">
        <v>117</v>
      </c>
      <c r="C154" s="2" t="s">
        <v>71</v>
      </c>
      <c r="D154" s="28">
        <v>2.2830401072293065</v>
      </c>
      <c r="E154" s="28">
        <v>2.1601439273885266</v>
      </c>
      <c r="F154" s="28">
        <v>1.5101768840131904</v>
      </c>
      <c r="G154" s="28">
        <v>1.4944959526842196</v>
      </c>
      <c r="H154" s="28">
        <v>1.2430694961879178</v>
      </c>
      <c r="I154" s="28">
        <v>2.0224044899796954</v>
      </c>
      <c r="J154" s="28">
        <v>1.898662778148849</v>
      </c>
      <c r="K154" s="29">
        <v>1.2098902022462981</v>
      </c>
    </row>
    <row r="155" spans="2:11" x14ac:dyDescent="0.35">
      <c r="B155" s="30">
        <v>0</v>
      </c>
      <c r="C155" s="2" t="s">
        <v>73</v>
      </c>
      <c r="D155" s="28">
        <v>2.1409664672907049</v>
      </c>
      <c r="E155" s="28">
        <v>2.018070287449925</v>
      </c>
      <c r="F155" s="28">
        <v>1.3681032440745886</v>
      </c>
      <c r="G155" s="28">
        <v>1.3524223127456176</v>
      </c>
      <c r="H155" s="28">
        <v>1.1009958562493158</v>
      </c>
      <c r="I155" s="28">
        <v>1.8803308500410933</v>
      </c>
      <c r="J155" s="28">
        <v>1.7565891382102472</v>
      </c>
      <c r="K155" s="29">
        <v>1.0678165623076963</v>
      </c>
    </row>
    <row r="156" spans="2:11" x14ac:dyDescent="0.35">
      <c r="B156" s="31"/>
      <c r="C156" s="2" t="s">
        <v>75</v>
      </c>
      <c r="D156" s="28">
        <v>1.9988928273521029</v>
      </c>
      <c r="E156" s="28">
        <v>1.875996647511323</v>
      </c>
      <c r="F156" s="28">
        <v>1.2260296041359866</v>
      </c>
      <c r="G156" s="28">
        <v>1.2103486728070159</v>
      </c>
      <c r="H156" s="28">
        <v>0.95892221631071395</v>
      </c>
      <c r="I156" s="28">
        <v>1.7382572101024913</v>
      </c>
      <c r="J156" s="28">
        <v>1.6145154982716452</v>
      </c>
      <c r="K156" s="29">
        <v>0.92574292236909428</v>
      </c>
    </row>
    <row r="157" spans="2:11" x14ac:dyDescent="0.35">
      <c r="B157" s="31"/>
      <c r="C157" s="2" t="s">
        <v>77</v>
      </c>
      <c r="D157" s="28">
        <v>2.2151208755837306</v>
      </c>
      <c r="E157" s="28">
        <v>2.0901675435926559</v>
      </c>
      <c r="F157" s="28">
        <v>1.4426275597130283</v>
      </c>
      <c r="G157" s="28">
        <v>1.4259742401104933</v>
      </c>
      <c r="H157" s="28">
        <v>1.1747640149536169</v>
      </c>
      <c r="I157" s="28">
        <v>1.9525762701333407</v>
      </c>
      <c r="J157" s="28">
        <v>1.8290987309586122</v>
      </c>
      <c r="K157" s="29">
        <v>1.1414596886344217</v>
      </c>
    </row>
    <row r="158" spans="2:11" x14ac:dyDescent="0.35">
      <c r="B158" s="31"/>
      <c r="C158" s="2" t="s">
        <v>79</v>
      </c>
      <c r="D158" s="28">
        <v>2.1346927349996796</v>
      </c>
      <c r="E158" s="28">
        <v>2.0097394030086049</v>
      </c>
      <c r="F158" s="28">
        <v>1.3621994191289772</v>
      </c>
      <c r="G158" s="28">
        <v>1.3455460995264426</v>
      </c>
      <c r="H158" s="28">
        <v>1.0943358743695659</v>
      </c>
      <c r="I158" s="28">
        <v>1.8721481295492897</v>
      </c>
      <c r="J158" s="28">
        <v>1.7486705903745612</v>
      </c>
      <c r="K158" s="29">
        <v>1.0610315480503707</v>
      </c>
    </row>
    <row r="159" spans="2:11" x14ac:dyDescent="0.35">
      <c r="B159" s="31"/>
      <c r="C159" s="2" t="s">
        <v>81</v>
      </c>
      <c r="D159" s="28">
        <v>2.0140505241236033</v>
      </c>
      <c r="E159" s="28">
        <v>1.8890971921325286</v>
      </c>
      <c r="F159" s="28">
        <v>1.2415572082529009</v>
      </c>
      <c r="G159" s="28">
        <v>1.2249038886503663</v>
      </c>
      <c r="H159" s="28">
        <v>0.97369366349348951</v>
      </c>
      <c r="I159" s="28">
        <v>1.7515059186732134</v>
      </c>
      <c r="J159" s="28">
        <v>1.6280283794984849</v>
      </c>
      <c r="K159" s="29">
        <v>0.9403893371742944</v>
      </c>
    </row>
    <row r="160" spans="2:11" x14ac:dyDescent="0.35">
      <c r="B160" s="31"/>
      <c r="C160" s="2" t="s">
        <v>83</v>
      </c>
      <c r="D160" s="28">
        <v>1.8934083132475268</v>
      </c>
      <c r="E160" s="28">
        <v>1.7684549812564521</v>
      </c>
      <c r="F160" s="28">
        <v>1.1209149973768244</v>
      </c>
      <c r="G160" s="28">
        <v>1.1042616777742895</v>
      </c>
      <c r="H160" s="28">
        <v>0.85305145261741311</v>
      </c>
      <c r="I160" s="28">
        <v>1.6308637077971369</v>
      </c>
      <c r="J160" s="28">
        <v>1.5073861686224084</v>
      </c>
      <c r="K160" s="29">
        <v>0.81974712629821789</v>
      </c>
    </row>
    <row r="161" spans="2:11" ht="15" thickBot="1" x14ac:dyDescent="0.4">
      <c r="B161" s="32"/>
      <c r="C161" s="3" t="s">
        <v>84</v>
      </c>
      <c r="D161" s="33">
        <v>2.3777558671883749</v>
      </c>
      <c r="E161" s="33">
        <v>2.2548596873475946</v>
      </c>
      <c r="F161" s="33">
        <v>1.6048926439722584</v>
      </c>
      <c r="G161" s="33">
        <v>1.5892117126432876</v>
      </c>
      <c r="H161" s="33">
        <v>1.3377852561469858</v>
      </c>
      <c r="I161" s="33">
        <v>2.1171202499387629</v>
      </c>
      <c r="J161" s="33">
        <v>1.993378538107917</v>
      </c>
      <c r="K161" s="34">
        <v>1.3046059622053661</v>
      </c>
    </row>
    <row r="162" spans="2:11" x14ac:dyDescent="0.35">
      <c r="B162" s="36" t="s">
        <v>119</v>
      </c>
      <c r="C162" s="1" t="s">
        <v>2</v>
      </c>
      <c r="D162" s="25">
        <v>1.540893449710532</v>
      </c>
      <c r="E162" s="25">
        <v>1.4051741259253157</v>
      </c>
      <c r="F162" s="25">
        <v>0.76729990338441478</v>
      </c>
      <c r="G162" s="25">
        <v>0.74630448050243392</v>
      </c>
      <c r="H162" s="25">
        <v>0.4941430993547104</v>
      </c>
      <c r="I162" s="25">
        <v>1.2681297711342983</v>
      </c>
      <c r="J162" s="25">
        <v>1.1460693926169416</v>
      </c>
      <c r="K162" s="26">
        <v>0.46015249360910382</v>
      </c>
    </row>
    <row r="163" spans="2:11" x14ac:dyDescent="0.35">
      <c r="B163" s="27"/>
      <c r="C163" s="2" t="s">
        <v>69</v>
      </c>
      <c r="D163" s="28">
        <v>2.3729957445070848</v>
      </c>
      <c r="E163" s="28">
        <v>2.2500995646663049</v>
      </c>
      <c r="F163" s="28">
        <v>1.6001325212909685</v>
      </c>
      <c r="G163" s="28">
        <v>1.5844515899619978</v>
      </c>
      <c r="H163" s="28">
        <v>1.333025133465696</v>
      </c>
      <c r="I163" s="28">
        <v>2.1123601272574732</v>
      </c>
      <c r="J163" s="28">
        <v>1.9886184154266271</v>
      </c>
      <c r="K163" s="29">
        <v>1.2998458395240762</v>
      </c>
    </row>
    <row r="164" spans="2:11" x14ac:dyDescent="0.35">
      <c r="B164" s="27" t="s">
        <v>118</v>
      </c>
      <c r="C164" s="2" t="s">
        <v>71</v>
      </c>
      <c r="D164" s="28">
        <v>2.2782799845480168</v>
      </c>
      <c r="E164" s="28">
        <v>2.1553838047072369</v>
      </c>
      <c r="F164" s="28">
        <v>1.5054167613319005</v>
      </c>
      <c r="G164" s="28">
        <v>1.4897358300029298</v>
      </c>
      <c r="H164" s="28">
        <v>1.238309373506628</v>
      </c>
      <c r="I164" s="28">
        <v>2.0176443672984052</v>
      </c>
      <c r="J164" s="28">
        <v>1.8939026554675591</v>
      </c>
      <c r="K164" s="29">
        <v>1.2051300795650082</v>
      </c>
    </row>
    <row r="165" spans="2:11" x14ac:dyDescent="0.35">
      <c r="B165" s="30">
        <v>0</v>
      </c>
      <c r="C165" s="2" t="s">
        <v>73</v>
      </c>
      <c r="D165" s="28">
        <v>2.1362063446094148</v>
      </c>
      <c r="E165" s="28">
        <v>2.0133101647686349</v>
      </c>
      <c r="F165" s="28">
        <v>1.3633431213932987</v>
      </c>
      <c r="G165" s="28">
        <v>1.3476621900643277</v>
      </c>
      <c r="H165" s="28">
        <v>1.0962357335680259</v>
      </c>
      <c r="I165" s="28">
        <v>1.8755707273598035</v>
      </c>
      <c r="J165" s="28">
        <v>1.7518290155289573</v>
      </c>
      <c r="K165" s="29">
        <v>1.0630564396264064</v>
      </c>
    </row>
    <row r="166" spans="2:11" x14ac:dyDescent="0.35">
      <c r="B166" s="31"/>
      <c r="C166" s="2" t="s">
        <v>75</v>
      </c>
      <c r="D166" s="28">
        <v>1.994132704670813</v>
      </c>
      <c r="E166" s="28">
        <v>1.8712365248300331</v>
      </c>
      <c r="F166" s="28">
        <v>1.2212694814546967</v>
      </c>
      <c r="G166" s="28">
        <v>1.205588550125726</v>
      </c>
      <c r="H166" s="28">
        <v>0.95416209362942395</v>
      </c>
      <c r="I166" s="28">
        <v>1.7334970874212015</v>
      </c>
      <c r="J166" s="28">
        <v>1.6097553755903553</v>
      </c>
      <c r="K166" s="29">
        <v>0.92098279968780428</v>
      </c>
    </row>
    <row r="167" spans="2:11" x14ac:dyDescent="0.35">
      <c r="B167" s="31"/>
      <c r="C167" s="2" t="s">
        <v>77</v>
      </c>
      <c r="D167" s="28">
        <v>2.2103607529024405</v>
      </c>
      <c r="E167" s="28">
        <v>2.0854074209113662</v>
      </c>
      <c r="F167" s="28">
        <v>1.4378674370317384</v>
      </c>
      <c r="G167" s="28">
        <v>1.4212141174292034</v>
      </c>
      <c r="H167" s="28">
        <v>1.170003892272327</v>
      </c>
      <c r="I167" s="28">
        <v>1.9478161474520508</v>
      </c>
      <c r="J167" s="28">
        <v>1.8243386082773223</v>
      </c>
      <c r="K167" s="29">
        <v>1.1366995659531318</v>
      </c>
    </row>
    <row r="168" spans="2:11" x14ac:dyDescent="0.35">
      <c r="B168" s="31"/>
      <c r="C168" s="2" t="s">
        <v>79</v>
      </c>
      <c r="D168" s="28">
        <v>2.1299326123183899</v>
      </c>
      <c r="E168" s="28">
        <v>2.0049792803273152</v>
      </c>
      <c r="F168" s="28">
        <v>1.3574392964476873</v>
      </c>
      <c r="G168" s="28">
        <v>1.3407859768451527</v>
      </c>
      <c r="H168" s="28">
        <v>1.089575751688276</v>
      </c>
      <c r="I168" s="28">
        <v>1.8673880068679998</v>
      </c>
      <c r="J168" s="28">
        <v>1.7439104676932713</v>
      </c>
      <c r="K168" s="29">
        <v>1.0562714253690808</v>
      </c>
    </row>
    <row r="169" spans="2:11" x14ac:dyDescent="0.35">
      <c r="B169" s="31"/>
      <c r="C169" s="2" t="s">
        <v>81</v>
      </c>
      <c r="D169" s="28">
        <v>2.0092904014423136</v>
      </c>
      <c r="E169" s="28">
        <v>1.8843370694512387</v>
      </c>
      <c r="F169" s="28">
        <v>1.2367970855716111</v>
      </c>
      <c r="G169" s="28">
        <v>1.2201437659690764</v>
      </c>
      <c r="H169" s="28">
        <v>0.96893354081219962</v>
      </c>
      <c r="I169" s="28">
        <v>1.7467457959919235</v>
      </c>
      <c r="J169" s="28">
        <v>1.623268256817195</v>
      </c>
      <c r="K169" s="29">
        <v>0.93562921449300451</v>
      </c>
    </row>
    <row r="170" spans="2:11" x14ac:dyDescent="0.35">
      <c r="B170" s="31"/>
      <c r="C170" s="2" t="s">
        <v>83</v>
      </c>
      <c r="D170" s="28">
        <v>1.8886481905662369</v>
      </c>
      <c r="E170" s="28">
        <v>1.7636948585751622</v>
      </c>
      <c r="F170" s="28">
        <v>1.1161548746955345</v>
      </c>
      <c r="G170" s="28">
        <v>1.0995015550929996</v>
      </c>
      <c r="H170" s="28">
        <v>0.84829132993612322</v>
      </c>
      <c r="I170" s="28">
        <v>1.626103585115847</v>
      </c>
      <c r="J170" s="28">
        <v>1.5026260459411185</v>
      </c>
      <c r="K170" s="29">
        <v>0.814987003616928</v>
      </c>
    </row>
    <row r="171" spans="2:11" ht="15" thickBot="1" x14ac:dyDescent="0.4">
      <c r="B171" s="32"/>
      <c r="C171" s="3" t="s">
        <v>84</v>
      </c>
      <c r="D171" s="33">
        <v>2.3729957445070848</v>
      </c>
      <c r="E171" s="33">
        <v>2.2500995646663049</v>
      </c>
      <c r="F171" s="33">
        <v>1.6001325212909685</v>
      </c>
      <c r="G171" s="33">
        <v>1.5844515899619978</v>
      </c>
      <c r="H171" s="33">
        <v>1.333025133465696</v>
      </c>
      <c r="I171" s="33">
        <v>2.1123601272574732</v>
      </c>
      <c r="J171" s="33">
        <v>1.9886184154266271</v>
      </c>
      <c r="K171" s="34">
        <v>1.2998458395240762</v>
      </c>
    </row>
    <row r="173" spans="2:11" ht="15" thickBot="1" x14ac:dyDescent="0.4"/>
    <row r="174" spans="2:11" ht="26.5" thickBot="1" x14ac:dyDescent="0.65">
      <c r="B174" s="4" t="s">
        <v>85</v>
      </c>
      <c r="C174" s="5"/>
      <c r="D174" s="6">
        <v>3</v>
      </c>
      <c r="E174" s="7" t="s">
        <v>120</v>
      </c>
      <c r="F174" s="8"/>
      <c r="G174" s="8"/>
      <c r="H174" s="8"/>
      <c r="I174" s="9"/>
      <c r="J174" s="5" t="s">
        <v>87</v>
      </c>
      <c r="K174" s="10" t="s">
        <v>7</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1.64027456869083</v>
      </c>
      <c r="E178" s="25">
        <v>1.50664640327968</v>
      </c>
      <c r="F178" s="25">
        <v>0.86722474852203746</v>
      </c>
      <c r="G178" s="25">
        <v>0.8469705147829002</v>
      </c>
      <c r="H178" s="25">
        <v>0.59663627463719771</v>
      </c>
      <c r="I178" s="25">
        <v>1.3689368741792887</v>
      </c>
      <c r="J178" s="25">
        <v>1.2466928352535196</v>
      </c>
      <c r="K178" s="26">
        <v>0.56258841502902679</v>
      </c>
    </row>
    <row r="179" spans="2:11" x14ac:dyDescent="0.35">
      <c r="B179" s="49"/>
      <c r="C179" s="2" t="s">
        <v>69</v>
      </c>
      <c r="D179" s="28">
        <v>2.7209766368880195</v>
      </c>
      <c r="E179" s="28">
        <v>2.6014744708023065</v>
      </c>
      <c r="F179" s="28">
        <v>1.9497653547866334</v>
      </c>
      <c r="G179" s="28">
        <v>1.9353959398154514</v>
      </c>
      <c r="H179" s="28">
        <v>1.6820798690915399</v>
      </c>
      <c r="I179" s="28">
        <v>2.4635715279387091</v>
      </c>
      <c r="J179" s="28">
        <v>2.3395718856489514</v>
      </c>
      <c r="K179" s="29">
        <v>1.6490956339269081</v>
      </c>
    </row>
    <row r="180" spans="2:11" x14ac:dyDescent="0.35">
      <c r="B180" s="49"/>
      <c r="C180" s="2" t="s">
        <v>71</v>
      </c>
      <c r="D180" s="28">
        <v>2.6262608769289519</v>
      </c>
      <c r="E180" s="28">
        <v>2.5067587108432385</v>
      </c>
      <c r="F180" s="28">
        <v>1.8550495948275654</v>
      </c>
      <c r="G180" s="28">
        <v>1.8406801798563834</v>
      </c>
      <c r="H180" s="28">
        <v>1.5873641091324719</v>
      </c>
      <c r="I180" s="28">
        <v>2.3688557679796411</v>
      </c>
      <c r="J180" s="28">
        <v>2.2448561256898834</v>
      </c>
      <c r="K180" s="29">
        <v>1.5543798739678401</v>
      </c>
    </row>
    <row r="181" spans="2:11" x14ac:dyDescent="0.35">
      <c r="B181" s="40">
        <v>0</v>
      </c>
      <c r="C181" s="2" t="s">
        <v>73</v>
      </c>
      <c r="D181" s="28">
        <v>2.4841872369903495</v>
      </c>
      <c r="E181" s="28">
        <v>2.3646850709046361</v>
      </c>
      <c r="F181" s="28">
        <v>1.7129759548889636</v>
      </c>
      <c r="G181" s="28">
        <v>1.6986065399177817</v>
      </c>
      <c r="H181" s="28">
        <v>1.4452904691938699</v>
      </c>
      <c r="I181" s="28">
        <v>2.2267821280410391</v>
      </c>
      <c r="J181" s="28">
        <v>2.1027824857512813</v>
      </c>
      <c r="K181" s="29">
        <v>1.4123062340292381</v>
      </c>
    </row>
    <row r="182" spans="2:11" x14ac:dyDescent="0.35">
      <c r="B182" s="41"/>
      <c r="C182" s="2" t="s">
        <v>75</v>
      </c>
      <c r="D182" s="28">
        <v>2.3421135970517479</v>
      </c>
      <c r="E182" s="28">
        <v>2.2226114309660345</v>
      </c>
      <c r="F182" s="28">
        <v>1.5709023149503616</v>
      </c>
      <c r="G182" s="28">
        <v>1.5565328999791797</v>
      </c>
      <c r="H182" s="28">
        <v>1.3032168292552682</v>
      </c>
      <c r="I182" s="28">
        <v>2.0847084881024376</v>
      </c>
      <c r="J182" s="28">
        <v>1.9607088458126796</v>
      </c>
      <c r="K182" s="29">
        <v>1.2702325940906363</v>
      </c>
    </row>
    <row r="183" spans="2:11" x14ac:dyDescent="0.35">
      <c r="B183" s="41"/>
      <c r="C183" s="2" t="s">
        <v>77</v>
      </c>
      <c r="D183" s="28">
        <v>2.5209932423525814</v>
      </c>
      <c r="E183" s="28">
        <v>2.3990742695947418</v>
      </c>
      <c r="F183" s="28">
        <v>1.7490348306259043</v>
      </c>
      <c r="G183" s="28">
        <v>1.7337989337959618</v>
      </c>
      <c r="H183" s="28">
        <v>1.4818043224490345</v>
      </c>
      <c r="I183" s="28">
        <v>2.2612664402647922</v>
      </c>
      <c r="J183" s="28">
        <v>2.1376965077977053</v>
      </c>
      <c r="K183" s="29">
        <v>1.448831587183341</v>
      </c>
    </row>
    <row r="184" spans="2:11" x14ac:dyDescent="0.35">
      <c r="B184" s="41"/>
      <c r="C184" s="2" t="s">
        <v>79</v>
      </c>
      <c r="D184" s="28">
        <v>2.4405651017685304</v>
      </c>
      <c r="E184" s="28">
        <v>2.3186461290106912</v>
      </c>
      <c r="F184" s="28">
        <v>1.6686066900418532</v>
      </c>
      <c r="G184" s="28">
        <v>1.6533707932119108</v>
      </c>
      <c r="H184" s="28">
        <v>1.4013761818649835</v>
      </c>
      <c r="I184" s="28">
        <v>2.1808382996807412</v>
      </c>
      <c r="J184" s="28">
        <v>2.0572683672136547</v>
      </c>
      <c r="K184" s="29">
        <v>1.3684034465992903</v>
      </c>
    </row>
    <row r="185" spans="2:11" x14ac:dyDescent="0.35">
      <c r="B185" s="41"/>
      <c r="C185" s="2" t="s">
        <v>81</v>
      </c>
      <c r="D185" s="28">
        <v>2.3199228908924541</v>
      </c>
      <c r="E185" s="28">
        <v>2.1980039181346145</v>
      </c>
      <c r="F185" s="28">
        <v>1.547964479165777</v>
      </c>
      <c r="G185" s="28">
        <v>1.5327285823358345</v>
      </c>
      <c r="H185" s="28">
        <v>1.2807339709889072</v>
      </c>
      <c r="I185" s="28">
        <v>2.0601960888046649</v>
      </c>
      <c r="J185" s="28">
        <v>1.9366261563375784</v>
      </c>
      <c r="K185" s="29">
        <v>1.2477612357232137</v>
      </c>
    </row>
    <row r="186" spans="2:11" x14ac:dyDescent="0.35">
      <c r="B186" s="41"/>
      <c r="C186" s="2" t="s">
        <v>83</v>
      </c>
      <c r="D186" s="28">
        <v>2.1992806800163778</v>
      </c>
      <c r="E186" s="28">
        <v>2.0773617072585382</v>
      </c>
      <c r="F186" s="28">
        <v>1.4273222682897004</v>
      </c>
      <c r="G186" s="28">
        <v>1.4120863714597578</v>
      </c>
      <c r="H186" s="28">
        <v>1.1600917601128307</v>
      </c>
      <c r="I186" s="28">
        <v>1.9395538779285886</v>
      </c>
      <c r="J186" s="28">
        <v>1.8159839454615019</v>
      </c>
      <c r="K186" s="29">
        <v>1.1271190248471372</v>
      </c>
    </row>
    <row r="187" spans="2:11" ht="15" thickBot="1" x14ac:dyDescent="0.4">
      <c r="B187" s="42"/>
      <c r="C187" s="3" t="s">
        <v>84</v>
      </c>
      <c r="D187" s="33">
        <v>2.7209766368880195</v>
      </c>
      <c r="E187" s="33">
        <v>2.6014744708023065</v>
      </c>
      <c r="F187" s="33">
        <v>1.9497653547866334</v>
      </c>
      <c r="G187" s="33">
        <v>1.9353959398154514</v>
      </c>
      <c r="H187" s="33">
        <v>1.6820798690915399</v>
      </c>
      <c r="I187" s="33">
        <v>2.4635715279387091</v>
      </c>
      <c r="J187" s="33">
        <v>2.3395718856489514</v>
      </c>
      <c r="K187" s="34">
        <v>1.6490956339269081</v>
      </c>
    </row>
    <row r="188" spans="2:11" x14ac:dyDescent="0.35">
      <c r="B188" s="36" t="s">
        <v>122</v>
      </c>
      <c r="C188" s="37" t="s">
        <v>2</v>
      </c>
      <c r="D188" s="25">
        <v>1.5743521025873133</v>
      </c>
      <c r="E188" s="25">
        <v>1.4399738961601467</v>
      </c>
      <c r="F188" s="25">
        <v>0.80094259989957406</v>
      </c>
      <c r="G188" s="25">
        <v>0.78023290811993817</v>
      </c>
      <c r="H188" s="25">
        <v>0.52845031570375411</v>
      </c>
      <c r="I188" s="25">
        <v>1.3025386180309442</v>
      </c>
      <c r="J188" s="25">
        <v>1.1803096377337463</v>
      </c>
      <c r="K188" s="26">
        <v>0.49444173650269702</v>
      </c>
    </row>
    <row r="189" spans="2:11" x14ac:dyDescent="0.35">
      <c r="B189" s="38"/>
      <c r="C189" s="39" t="s">
        <v>69</v>
      </c>
      <c r="D189" s="28">
        <v>2.6543733893943449</v>
      </c>
      <c r="E189" s="28">
        <v>2.5369090831978509</v>
      </c>
      <c r="F189" s="28">
        <v>1.8829546742008463</v>
      </c>
      <c r="G189" s="28">
        <v>1.8693415508033733</v>
      </c>
      <c r="H189" s="28">
        <v>1.6151783783674449</v>
      </c>
      <c r="I189" s="28">
        <v>2.3987080642745462</v>
      </c>
      <c r="J189" s="28">
        <v>2.2743847039716196</v>
      </c>
      <c r="K189" s="29">
        <v>1.5824607115429752</v>
      </c>
    </row>
    <row r="190" spans="2:11" x14ac:dyDescent="0.35">
      <c r="B190" s="49"/>
      <c r="C190" s="39" t="s">
        <v>71</v>
      </c>
      <c r="D190" s="28">
        <v>2.5596576294352769</v>
      </c>
      <c r="E190" s="28">
        <v>2.4421933232387829</v>
      </c>
      <c r="F190" s="28">
        <v>1.7882389142417783</v>
      </c>
      <c r="G190" s="28">
        <v>1.7746257908443053</v>
      </c>
      <c r="H190" s="28">
        <v>1.5204626184083772</v>
      </c>
      <c r="I190" s="28">
        <v>2.3039923043154786</v>
      </c>
      <c r="J190" s="28">
        <v>2.1796689440125521</v>
      </c>
      <c r="K190" s="29">
        <v>1.4877449515839074</v>
      </c>
    </row>
    <row r="191" spans="2:11" x14ac:dyDescent="0.35">
      <c r="B191" s="40">
        <v>0</v>
      </c>
      <c r="C191" s="39" t="s">
        <v>73</v>
      </c>
      <c r="D191" s="28">
        <v>2.4175839894966744</v>
      </c>
      <c r="E191" s="28">
        <v>2.3001196833001805</v>
      </c>
      <c r="F191" s="28">
        <v>1.6461652743031765</v>
      </c>
      <c r="G191" s="28">
        <v>1.6325521509057035</v>
      </c>
      <c r="H191" s="28">
        <v>1.3783889784697752</v>
      </c>
      <c r="I191" s="28">
        <v>2.1619186643768762</v>
      </c>
      <c r="J191" s="28">
        <v>2.0375953040739501</v>
      </c>
      <c r="K191" s="29">
        <v>1.3456713116453054</v>
      </c>
    </row>
    <row r="192" spans="2:11" x14ac:dyDescent="0.35">
      <c r="B192" s="41"/>
      <c r="C192" s="39" t="s">
        <v>75</v>
      </c>
      <c r="D192" s="28">
        <v>2.2755103495580729</v>
      </c>
      <c r="E192" s="28">
        <v>2.1580460433615789</v>
      </c>
      <c r="F192" s="28">
        <v>1.5040916343645745</v>
      </c>
      <c r="G192" s="28">
        <v>1.4904785109671015</v>
      </c>
      <c r="H192" s="28">
        <v>1.2363153385311731</v>
      </c>
      <c r="I192" s="28">
        <v>2.0198450244382746</v>
      </c>
      <c r="J192" s="28">
        <v>1.8955216641353481</v>
      </c>
      <c r="K192" s="29">
        <v>1.2035976717067034</v>
      </c>
    </row>
    <row r="193" spans="2:11" x14ac:dyDescent="0.35">
      <c r="B193" s="41"/>
      <c r="C193" s="39" t="s">
        <v>77</v>
      </c>
      <c r="D193" s="28">
        <v>2.4543961169789537</v>
      </c>
      <c r="E193" s="28">
        <v>2.3341391504368647</v>
      </c>
      <c r="F193" s="28">
        <v>1.6821444078779739</v>
      </c>
      <c r="G193" s="28">
        <v>1.6674844564699063</v>
      </c>
      <c r="H193" s="28">
        <v>1.4149511407607782</v>
      </c>
      <c r="I193" s="28">
        <v>2.196159790480106</v>
      </c>
      <c r="J193" s="28">
        <v>2.0722368582959065</v>
      </c>
      <c r="K193" s="29">
        <v>1.3821047999215377</v>
      </c>
    </row>
    <row r="194" spans="2:11" x14ac:dyDescent="0.35">
      <c r="B194" s="41"/>
      <c r="C194" s="39" t="s">
        <v>79</v>
      </c>
      <c r="D194" s="28">
        <v>2.3739679763949031</v>
      </c>
      <c r="E194" s="28">
        <v>2.2537110098528141</v>
      </c>
      <c r="F194" s="28">
        <v>1.6017162672939229</v>
      </c>
      <c r="G194" s="28">
        <v>1.5870563158858553</v>
      </c>
      <c r="H194" s="28">
        <v>1.3345230001767272</v>
      </c>
      <c r="I194" s="28">
        <v>2.1157316498960554</v>
      </c>
      <c r="J194" s="28">
        <v>1.9918087177118557</v>
      </c>
      <c r="K194" s="29">
        <v>1.3016766593374867</v>
      </c>
    </row>
    <row r="195" spans="2:11" x14ac:dyDescent="0.35">
      <c r="B195" s="41"/>
      <c r="C195" s="39" t="s">
        <v>81</v>
      </c>
      <c r="D195" s="28">
        <v>2.2533257655188264</v>
      </c>
      <c r="E195" s="28">
        <v>2.1330687989767378</v>
      </c>
      <c r="F195" s="28">
        <v>1.4810740564178466</v>
      </c>
      <c r="G195" s="28">
        <v>1.466414105009779</v>
      </c>
      <c r="H195" s="28">
        <v>1.2138807893006509</v>
      </c>
      <c r="I195" s="28">
        <v>1.9950894390199791</v>
      </c>
      <c r="J195" s="28">
        <v>1.8711665068357792</v>
      </c>
      <c r="K195" s="29">
        <v>1.1810344484614104</v>
      </c>
    </row>
    <row r="196" spans="2:11" x14ac:dyDescent="0.35">
      <c r="B196" s="41"/>
      <c r="C196" s="39" t="s">
        <v>83</v>
      </c>
      <c r="D196" s="28">
        <v>2.1326835546427501</v>
      </c>
      <c r="E196" s="28">
        <v>2.0124265881006611</v>
      </c>
      <c r="F196" s="28">
        <v>1.3604318455417701</v>
      </c>
      <c r="G196" s="28">
        <v>1.3457718941337025</v>
      </c>
      <c r="H196" s="28">
        <v>1.0932385784245744</v>
      </c>
      <c r="I196" s="28">
        <v>1.8744472281439024</v>
      </c>
      <c r="J196" s="28">
        <v>1.7505242959597027</v>
      </c>
      <c r="K196" s="29">
        <v>1.0603922375853339</v>
      </c>
    </row>
    <row r="197" spans="2:11" ht="15" thickBot="1" x14ac:dyDescent="0.4">
      <c r="B197" s="42"/>
      <c r="C197" s="43" t="s">
        <v>84</v>
      </c>
      <c r="D197" s="33">
        <v>2.6543733893943449</v>
      </c>
      <c r="E197" s="33">
        <v>2.5369090831978509</v>
      </c>
      <c r="F197" s="33">
        <v>1.8829546742008463</v>
      </c>
      <c r="G197" s="33">
        <v>1.8693415508033733</v>
      </c>
      <c r="H197" s="33">
        <v>1.6151783783674449</v>
      </c>
      <c r="I197" s="33">
        <v>2.3987080642745462</v>
      </c>
      <c r="J197" s="33">
        <v>2.2743847039716196</v>
      </c>
      <c r="K197" s="34">
        <v>1.5824607115429752</v>
      </c>
    </row>
    <row r="198" spans="2:11" x14ac:dyDescent="0.35">
      <c r="B198" s="35" t="s">
        <v>123</v>
      </c>
      <c r="C198" s="1" t="s">
        <v>2</v>
      </c>
      <c r="D198" s="25">
        <v>1.6992923862880824</v>
      </c>
      <c r="E198" s="25">
        <v>1.5685913169173771</v>
      </c>
      <c r="F198" s="25">
        <v>0.92674988378894807</v>
      </c>
      <c r="G198" s="25">
        <v>0.90723707182259716</v>
      </c>
      <c r="H198" s="25">
        <v>0.65768416777656247</v>
      </c>
      <c r="I198" s="25">
        <v>1.4303940528386345</v>
      </c>
      <c r="J198" s="25">
        <v>1.3073888350220566</v>
      </c>
      <c r="K198" s="26">
        <v>0.62368340088834262</v>
      </c>
    </row>
    <row r="199" spans="2:11" x14ac:dyDescent="0.35">
      <c r="B199" s="27"/>
      <c r="C199" s="2" t="s">
        <v>69</v>
      </c>
      <c r="D199" s="28">
        <v>2.7812813199261996</v>
      </c>
      <c r="E199" s="28">
        <v>2.6658943535529076</v>
      </c>
      <c r="F199" s="28">
        <v>2.0111877370691453</v>
      </c>
      <c r="G199" s="28">
        <v>1.9983583716787476</v>
      </c>
      <c r="H199" s="28">
        <v>1.7439135144189426</v>
      </c>
      <c r="I199" s="28">
        <v>2.5277221949942166</v>
      </c>
      <c r="J199" s="28">
        <v>2.4032754730084793</v>
      </c>
      <c r="K199" s="29">
        <v>1.7112426449588949</v>
      </c>
    </row>
    <row r="200" spans="2:11" x14ac:dyDescent="0.35">
      <c r="B200" s="27"/>
      <c r="C200" s="2" t="s">
        <v>71</v>
      </c>
      <c r="D200" s="28">
        <v>2.6865655599671316</v>
      </c>
      <c r="E200" s="28">
        <v>2.5711785935938396</v>
      </c>
      <c r="F200" s="28">
        <v>1.9164719771100773</v>
      </c>
      <c r="G200" s="28">
        <v>1.9036426117196796</v>
      </c>
      <c r="H200" s="28">
        <v>1.6491977544598746</v>
      </c>
      <c r="I200" s="28">
        <v>2.433006435035149</v>
      </c>
      <c r="J200" s="28">
        <v>2.3085597130494113</v>
      </c>
      <c r="K200" s="29">
        <v>1.6165268849998269</v>
      </c>
    </row>
    <row r="201" spans="2:11" x14ac:dyDescent="0.35">
      <c r="B201" s="30">
        <v>0</v>
      </c>
      <c r="C201" s="2" t="s">
        <v>73</v>
      </c>
      <c r="D201" s="28">
        <v>2.5444919200285292</v>
      </c>
      <c r="E201" s="28">
        <v>2.4291049536552376</v>
      </c>
      <c r="F201" s="28">
        <v>1.7743983371714753</v>
      </c>
      <c r="G201" s="28">
        <v>1.7615689717810779</v>
      </c>
      <c r="H201" s="28">
        <v>1.5071241145212726</v>
      </c>
      <c r="I201" s="28">
        <v>2.2909327950965466</v>
      </c>
      <c r="J201" s="28">
        <v>2.1664860731108093</v>
      </c>
      <c r="K201" s="29">
        <v>1.4744532450612249</v>
      </c>
    </row>
    <row r="202" spans="2:11" x14ac:dyDescent="0.35">
      <c r="B202" s="31"/>
      <c r="C202" s="2" t="s">
        <v>75</v>
      </c>
      <c r="D202" s="28">
        <v>2.4024182800899276</v>
      </c>
      <c r="E202" s="28">
        <v>2.287031313716636</v>
      </c>
      <c r="F202" s="28">
        <v>1.6323246972328735</v>
      </c>
      <c r="G202" s="28">
        <v>1.6194953318424758</v>
      </c>
      <c r="H202" s="28">
        <v>1.3650504745826708</v>
      </c>
      <c r="I202" s="28">
        <v>2.148859155157945</v>
      </c>
      <c r="J202" s="28">
        <v>2.0244124331722073</v>
      </c>
      <c r="K202" s="29">
        <v>1.3323796051226231</v>
      </c>
    </row>
    <row r="203" spans="2:11" x14ac:dyDescent="0.35">
      <c r="B203" s="31"/>
      <c r="C203" s="2" t="s">
        <v>77</v>
      </c>
      <c r="D203" s="28">
        <v>2.581000916433859</v>
      </c>
      <c r="E203" s="28">
        <v>2.4629939664444627</v>
      </c>
      <c r="F203" s="28">
        <v>1.8100537336814175</v>
      </c>
      <c r="G203" s="28">
        <v>1.7961871772345395</v>
      </c>
      <c r="H203" s="28">
        <v>1.542889225089531</v>
      </c>
      <c r="I203" s="28">
        <v>2.3248891159218434</v>
      </c>
      <c r="J203" s="28">
        <v>2.20077659245301</v>
      </c>
      <c r="K203" s="29">
        <v>1.5102017350482735</v>
      </c>
    </row>
    <row r="204" spans="2:11" x14ac:dyDescent="0.35">
      <c r="B204" s="31"/>
      <c r="C204" s="2" t="s">
        <v>79</v>
      </c>
      <c r="D204" s="28">
        <v>2.5005727758498084</v>
      </c>
      <c r="E204" s="28">
        <v>2.3825658258604121</v>
      </c>
      <c r="F204" s="28">
        <v>1.7296255930973665</v>
      </c>
      <c r="G204" s="28">
        <v>1.7157590366504887</v>
      </c>
      <c r="H204" s="28">
        <v>1.46246108450548</v>
      </c>
      <c r="I204" s="28">
        <v>2.2444609753377924</v>
      </c>
      <c r="J204" s="28">
        <v>2.1203484518689595</v>
      </c>
      <c r="K204" s="29">
        <v>1.4297735944642225</v>
      </c>
    </row>
    <row r="205" spans="2:11" x14ac:dyDescent="0.35">
      <c r="B205" s="31"/>
      <c r="C205" s="2" t="s">
        <v>81</v>
      </c>
      <c r="D205" s="28">
        <v>2.3799305649737317</v>
      </c>
      <c r="E205" s="28">
        <v>2.2619236149843354</v>
      </c>
      <c r="F205" s="28">
        <v>1.6089833822212902</v>
      </c>
      <c r="G205" s="28">
        <v>1.5951168257744122</v>
      </c>
      <c r="H205" s="28">
        <v>1.3418188736294037</v>
      </c>
      <c r="I205" s="28">
        <v>2.1238187644617161</v>
      </c>
      <c r="J205" s="28">
        <v>1.9997062409928832</v>
      </c>
      <c r="K205" s="29">
        <v>1.3091313835881462</v>
      </c>
    </row>
    <row r="206" spans="2:11" x14ac:dyDescent="0.35">
      <c r="B206" s="31"/>
      <c r="C206" s="2" t="s">
        <v>83</v>
      </c>
      <c r="D206" s="28">
        <v>2.2592883540976558</v>
      </c>
      <c r="E206" s="28">
        <v>2.1412814041082595</v>
      </c>
      <c r="F206" s="28">
        <v>1.4883411713452137</v>
      </c>
      <c r="G206" s="28">
        <v>1.4744746148983356</v>
      </c>
      <c r="H206" s="28">
        <v>1.2211766627533271</v>
      </c>
      <c r="I206" s="28">
        <v>2.0031765535856398</v>
      </c>
      <c r="J206" s="28">
        <v>1.8790640301168067</v>
      </c>
      <c r="K206" s="29">
        <v>1.1884891727120697</v>
      </c>
    </row>
    <row r="207" spans="2:11" ht="15" thickBot="1" x14ac:dyDescent="0.4">
      <c r="B207" s="32"/>
      <c r="C207" s="3" t="s">
        <v>84</v>
      </c>
      <c r="D207" s="33">
        <v>2.7812813199261996</v>
      </c>
      <c r="E207" s="33">
        <v>2.6658943535529076</v>
      </c>
      <c r="F207" s="33">
        <v>2.0111877370691453</v>
      </c>
      <c r="G207" s="33">
        <v>1.9983583716787476</v>
      </c>
      <c r="H207" s="33">
        <v>1.7439135144189426</v>
      </c>
      <c r="I207" s="33">
        <v>2.5277221949942166</v>
      </c>
      <c r="J207" s="33">
        <v>2.4032754730084793</v>
      </c>
      <c r="K207" s="34">
        <v>1.7112426449588949</v>
      </c>
    </row>
    <row r="208" spans="2:11" x14ac:dyDescent="0.35">
      <c r="B208" s="36" t="s">
        <v>84</v>
      </c>
      <c r="C208" s="1" t="s">
        <v>2</v>
      </c>
      <c r="D208" s="50">
        <v>1.5599144367921631</v>
      </c>
      <c r="E208" s="25">
        <v>1.4243054809746418</v>
      </c>
      <c r="F208" s="25">
        <v>0.7863554973506498</v>
      </c>
      <c r="G208" s="25">
        <v>0.76540663054820635</v>
      </c>
      <c r="H208" s="25">
        <v>0.51336323573347065</v>
      </c>
      <c r="I208" s="25">
        <v>1.2872118779426434</v>
      </c>
      <c r="J208" s="25">
        <v>1.1651597856992779</v>
      </c>
      <c r="K208" s="26">
        <v>0.47936840541264913</v>
      </c>
    </row>
    <row r="209" spans="2:11" x14ac:dyDescent="0.35">
      <c r="B209" s="27"/>
      <c r="C209" s="2" t="s">
        <v>69</v>
      </c>
      <c r="D209" s="51">
        <v>2.3920855950693825</v>
      </c>
      <c r="E209" s="28">
        <v>2.2690905359725613</v>
      </c>
      <c r="F209" s="28">
        <v>1.6192574499513954</v>
      </c>
      <c r="G209" s="28">
        <v>1.6035563908252757</v>
      </c>
      <c r="H209" s="28">
        <v>1.352172780581665</v>
      </c>
      <c r="I209" s="28">
        <v>2.1313663245738357</v>
      </c>
      <c r="J209" s="28">
        <v>2.0076515158170287</v>
      </c>
      <c r="K209" s="29">
        <v>1.3189937907447502</v>
      </c>
    </row>
    <row r="210" spans="2:11" x14ac:dyDescent="0.35">
      <c r="B210" s="27"/>
      <c r="C210" s="2" t="s">
        <v>71</v>
      </c>
      <c r="D210" s="51">
        <v>2.2973698351103145</v>
      </c>
      <c r="E210" s="28">
        <v>2.1743747760134933</v>
      </c>
      <c r="F210" s="28">
        <v>1.5245416899923276</v>
      </c>
      <c r="G210" s="28">
        <v>1.5088406308662079</v>
      </c>
      <c r="H210" s="28">
        <v>1.257457020622597</v>
      </c>
      <c r="I210" s="28">
        <v>2.0366505646147681</v>
      </c>
      <c r="J210" s="28">
        <v>1.9129357558579605</v>
      </c>
      <c r="K210" s="29">
        <v>1.2242780307856822</v>
      </c>
    </row>
    <row r="211" spans="2:11" x14ac:dyDescent="0.35">
      <c r="B211" s="30">
        <v>0</v>
      </c>
      <c r="C211" s="2" t="s">
        <v>73</v>
      </c>
      <c r="D211" s="51">
        <v>2.1552961951717124</v>
      </c>
      <c r="E211" s="28">
        <v>2.0323011360748913</v>
      </c>
      <c r="F211" s="28">
        <v>1.3824680500537256</v>
      </c>
      <c r="G211" s="28">
        <v>1.3667669909276059</v>
      </c>
      <c r="H211" s="28">
        <v>1.115383380683995</v>
      </c>
      <c r="I211" s="28">
        <v>1.8945769246761659</v>
      </c>
      <c r="J211" s="28">
        <v>1.7708621159193587</v>
      </c>
      <c r="K211" s="29">
        <v>1.0822043908470804</v>
      </c>
    </row>
    <row r="212" spans="2:11" x14ac:dyDescent="0.35">
      <c r="B212" s="31"/>
      <c r="C212" s="2" t="s">
        <v>75</v>
      </c>
      <c r="D212" s="51">
        <v>2.0132225552331104</v>
      </c>
      <c r="E212" s="28">
        <v>1.8902274961362893</v>
      </c>
      <c r="F212" s="28">
        <v>1.2403944101151236</v>
      </c>
      <c r="G212" s="28">
        <v>1.2246933509890039</v>
      </c>
      <c r="H212" s="28">
        <v>0.97330974074539311</v>
      </c>
      <c r="I212" s="28">
        <v>1.7525032847375641</v>
      </c>
      <c r="J212" s="28">
        <v>1.6287884759807567</v>
      </c>
      <c r="K212" s="29">
        <v>0.94013075090847842</v>
      </c>
    </row>
    <row r="213" spans="2:11" x14ac:dyDescent="0.35">
      <c r="B213" s="31"/>
      <c r="C213" s="2" t="s">
        <v>77</v>
      </c>
      <c r="D213" s="51">
        <v>2.2294255816612991</v>
      </c>
      <c r="E213" s="28">
        <v>2.1044130404785708</v>
      </c>
      <c r="F213" s="28">
        <v>1.4569633427503903</v>
      </c>
      <c r="G213" s="28">
        <v>1.4403150658831978</v>
      </c>
      <c r="H213" s="28">
        <v>1.1891477659094403</v>
      </c>
      <c r="I213" s="28">
        <v>1.9668382269023881</v>
      </c>
      <c r="J213" s="28">
        <v>1.8433923761302473</v>
      </c>
      <c r="K213" s="29">
        <v>1.1558454147307038</v>
      </c>
    </row>
    <row r="214" spans="2:11" x14ac:dyDescent="0.35">
      <c r="B214" s="31"/>
      <c r="C214" s="2" t="s">
        <v>79</v>
      </c>
      <c r="D214" s="51">
        <v>2.1489974410772481</v>
      </c>
      <c r="E214" s="28">
        <v>2.0239848998945198</v>
      </c>
      <c r="F214" s="28">
        <v>1.3765352021663393</v>
      </c>
      <c r="G214" s="28">
        <v>1.3598869252991468</v>
      </c>
      <c r="H214" s="28">
        <v>1.1087196253253893</v>
      </c>
      <c r="I214" s="28">
        <v>1.8864100863183371</v>
      </c>
      <c r="J214" s="28">
        <v>1.7629642355461963</v>
      </c>
      <c r="K214" s="29">
        <v>1.0754172741466528</v>
      </c>
    </row>
    <row r="215" spans="2:11" x14ac:dyDescent="0.35">
      <c r="B215" s="31"/>
      <c r="C215" s="2" t="s">
        <v>81</v>
      </c>
      <c r="D215" s="51">
        <v>2.0283552302011718</v>
      </c>
      <c r="E215" s="28">
        <v>1.9033426890184435</v>
      </c>
      <c r="F215" s="28">
        <v>1.255892991290263</v>
      </c>
      <c r="G215" s="28">
        <v>1.2392447144230705</v>
      </c>
      <c r="H215" s="28">
        <v>0.98807741444931296</v>
      </c>
      <c r="I215" s="28">
        <v>1.7657678754422608</v>
      </c>
      <c r="J215" s="28">
        <v>1.64232202467012</v>
      </c>
      <c r="K215" s="29">
        <v>0.95477506327057649</v>
      </c>
    </row>
    <row r="216" spans="2:11" x14ac:dyDescent="0.35">
      <c r="B216" s="31"/>
      <c r="C216" s="2" t="s">
        <v>83</v>
      </c>
      <c r="D216" s="51">
        <v>1.9077130193250955</v>
      </c>
      <c r="E216" s="28">
        <v>1.7827004781423672</v>
      </c>
      <c r="F216" s="28">
        <v>1.1352507804141867</v>
      </c>
      <c r="G216" s="28">
        <v>1.1186025035469942</v>
      </c>
      <c r="H216" s="28">
        <v>0.86743520357323667</v>
      </c>
      <c r="I216" s="28">
        <v>1.6451256645661845</v>
      </c>
      <c r="J216" s="28">
        <v>1.5216798137940437</v>
      </c>
      <c r="K216" s="29">
        <v>0.83413285239450019</v>
      </c>
    </row>
    <row r="217" spans="2:11" ht="15" thickBot="1" x14ac:dyDescent="0.4">
      <c r="B217" s="32"/>
      <c r="C217" s="3" t="s">
        <v>84</v>
      </c>
      <c r="D217" s="52">
        <v>2.3920855950693825</v>
      </c>
      <c r="E217" s="33">
        <v>2.2690905359725613</v>
      </c>
      <c r="F217" s="33">
        <v>1.6192574499513954</v>
      </c>
      <c r="G217" s="33">
        <v>1.6035563908252757</v>
      </c>
      <c r="H217" s="33">
        <v>1.352172780581665</v>
      </c>
      <c r="I217" s="33">
        <v>2.1313663245738357</v>
      </c>
      <c r="J217" s="33">
        <v>2.0076515158170287</v>
      </c>
      <c r="K217" s="34">
        <v>1.3189937907447502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160.70716376424758</v>
      </c>
      <c r="E224" s="57">
        <v>2.6799266890831223E-2</v>
      </c>
      <c r="F224" s="58">
        <v>1.0719706756332488</v>
      </c>
      <c r="H224" s="59" t="s">
        <v>129</v>
      </c>
    </row>
    <row r="225" spans="2:11" x14ac:dyDescent="0.35">
      <c r="C225" s="55">
        <v>1.5</v>
      </c>
      <c r="D225" s="56">
        <v>135.74490649014783</v>
      </c>
      <c r="E225" s="57">
        <v>2.2636601212358103E-2</v>
      </c>
      <c r="F225" s="58">
        <v>0.90546404849432405</v>
      </c>
      <c r="H225" s="59" t="s">
        <v>130</v>
      </c>
    </row>
    <row r="226" spans="2:11" x14ac:dyDescent="0.35">
      <c r="C226" s="55">
        <v>2</v>
      </c>
      <c r="D226" s="56">
        <v>118.03390309655404</v>
      </c>
      <c r="E226" s="57">
        <v>1.9683142911360255E-2</v>
      </c>
      <c r="F226" s="58">
        <v>0.7873257164544103</v>
      </c>
    </row>
    <row r="227" spans="2:11" x14ac:dyDescent="0.35">
      <c r="C227" s="55">
        <v>2.5</v>
      </c>
      <c r="D227" s="56">
        <v>104.29618158717167</v>
      </c>
      <c r="E227" s="57">
        <v>1.73922626756669E-2</v>
      </c>
      <c r="F227" s="58">
        <v>0.69569050702667579</v>
      </c>
    </row>
    <row r="228" spans="2:11" x14ac:dyDescent="0.35">
      <c r="B228" s="60"/>
      <c r="C228" s="55">
        <v>3</v>
      </c>
      <c r="D228" s="56">
        <v>93.071645822454286</v>
      </c>
      <c r="E228" s="57">
        <v>1.5520477232887136E-2</v>
      </c>
      <c r="F228" s="58">
        <v>0.62081908931548546</v>
      </c>
      <c r="I228" s="61"/>
      <c r="J228" s="61"/>
      <c r="K228" s="61"/>
    </row>
    <row r="229" spans="2:11" x14ac:dyDescent="0.35">
      <c r="B229" s="62"/>
      <c r="C229" s="55">
        <v>3.5</v>
      </c>
      <c r="D229" s="56">
        <v>83.581436056244527</v>
      </c>
      <c r="E229" s="57">
        <v>1.393790519056223E-2</v>
      </c>
      <c r="F229" s="58">
        <v>0.55751620762248921</v>
      </c>
      <c r="I229" s="61"/>
      <c r="J229" s="61"/>
      <c r="K229" s="61"/>
    </row>
    <row r="230" spans="2:11" x14ac:dyDescent="0.35">
      <c r="B230" s="62"/>
      <c r="C230" s="55">
        <v>4</v>
      </c>
      <c r="D230" s="56">
        <v>75.36064242886053</v>
      </c>
      <c r="E230" s="57">
        <v>1.2567018931889294E-2</v>
      </c>
      <c r="F230" s="58">
        <v>0.50268075727557171</v>
      </c>
      <c r="I230" s="61"/>
      <c r="J230" s="61"/>
      <c r="K230" s="61"/>
    </row>
    <row r="231" spans="2:11" x14ac:dyDescent="0.35">
      <c r="B231" s="63"/>
      <c r="C231" s="55">
        <v>4.5</v>
      </c>
      <c r="D231" s="56">
        <v>68.109388548354531</v>
      </c>
      <c r="E231" s="57">
        <v>1.1357811554414014E-2</v>
      </c>
      <c r="F231" s="58">
        <v>0.45431246217656063</v>
      </c>
      <c r="I231" s="61"/>
      <c r="J231" s="61"/>
      <c r="K231" s="61"/>
    </row>
    <row r="232" spans="2:11" x14ac:dyDescent="0.35">
      <c r="C232" s="55">
        <v>5</v>
      </c>
      <c r="D232" s="56">
        <v>61.622920919478148</v>
      </c>
      <c r="E232" s="57">
        <v>1.0276138696195931E-2</v>
      </c>
      <c r="F232" s="58">
        <v>0.41104554784783731</v>
      </c>
      <c r="I232" s="61"/>
      <c r="J232" s="61"/>
      <c r="K232" s="61"/>
    </row>
    <row r="233" spans="2:11" x14ac:dyDescent="0.35">
      <c r="C233" s="55">
        <v>5.5</v>
      </c>
      <c r="D233" s="56">
        <v>55.755197207770777</v>
      </c>
      <c r="E233" s="57">
        <v>9.2976465735772618E-3</v>
      </c>
      <c r="F233" s="58">
        <v>0.37190586294309058</v>
      </c>
      <c r="I233" s="61"/>
      <c r="J233" s="61"/>
      <c r="K233" s="61"/>
    </row>
    <row r="234" spans="2:11" x14ac:dyDescent="0.35">
      <c r="C234" s="55">
        <v>6</v>
      </c>
      <c r="D234" s="56">
        <v>50.39838515476076</v>
      </c>
      <c r="E234" s="57">
        <v>8.4043532534161733E-3</v>
      </c>
      <c r="F234" s="58">
        <v>0.33617413013664688</v>
      </c>
      <c r="I234" s="61"/>
      <c r="J234" s="61"/>
      <c r="K234" s="61"/>
    </row>
    <row r="235" spans="2:11" x14ac:dyDescent="0.35">
      <c r="C235" s="55">
        <v>6.5</v>
      </c>
      <c r="D235" s="56">
        <v>45.470595754619929</v>
      </c>
      <c r="E235" s="57">
        <v>7.5826030574515854E-3</v>
      </c>
      <c r="F235" s="58">
        <v>0.30330412229806347</v>
      </c>
      <c r="I235" s="61"/>
      <c r="J235" s="61"/>
      <c r="K235" s="61"/>
    </row>
    <row r="236" spans="2:11" x14ac:dyDescent="0.35">
      <c r="C236" s="55">
        <v>7</v>
      </c>
      <c r="D236" s="56">
        <v>40.908175388550987</v>
      </c>
      <c r="E236" s="57">
        <v>6.821781211091265E-3</v>
      </c>
      <c r="F236" s="58">
        <v>0.27287124844365063</v>
      </c>
      <c r="I236" s="61"/>
      <c r="J236" s="61"/>
      <c r="K236" s="61"/>
    </row>
    <row r="237" spans="2:11" x14ac:dyDescent="0.35">
      <c r="C237" s="55">
        <v>7.5</v>
      </c>
      <c r="D237" s="56">
        <v>36.660663645378378</v>
      </c>
      <c r="E237" s="57">
        <v>6.1134730177228097E-3</v>
      </c>
      <c r="F237" s="58">
        <v>0.24453892070891239</v>
      </c>
      <c r="I237" s="61"/>
      <c r="J237" s="61"/>
      <c r="K237" s="61"/>
    </row>
    <row r="238" spans="2:11" x14ac:dyDescent="0.35">
      <c r="B238" s="60"/>
      <c r="C238" s="55">
        <v>8</v>
      </c>
      <c r="D238" s="56">
        <v>32.687381761167003</v>
      </c>
      <c r="E238" s="57">
        <v>5.4508949524183312E-3</v>
      </c>
      <c r="F238" s="58">
        <v>0.21803579809673329</v>
      </c>
      <c r="I238" s="61"/>
      <c r="J238" s="61"/>
      <c r="K238" s="61"/>
    </row>
    <row r="239" spans="2:11" x14ac:dyDescent="0.35">
      <c r="B239" s="62"/>
      <c r="C239" s="55">
        <v>8.5</v>
      </c>
      <c r="D239" s="56">
        <v>28.955057137754157</v>
      </c>
      <c r="E239" s="57">
        <v>4.828498530484125E-3</v>
      </c>
      <c r="F239" s="58">
        <v>0.19313994121936504</v>
      </c>
      <c r="I239" s="61"/>
      <c r="J239" s="61"/>
      <c r="K239" s="61"/>
    </row>
    <row r="240" spans="2:11" x14ac:dyDescent="0.35">
      <c r="B240" s="62"/>
      <c r="C240" s="55">
        <v>9</v>
      </c>
      <c r="D240" s="56">
        <v>25.43612788066099</v>
      </c>
      <c r="E240" s="57">
        <v>4.2416875749430507E-3</v>
      </c>
      <c r="F240" s="58">
        <v>0.16966750299772201</v>
      </c>
      <c r="I240" s="61"/>
      <c r="J240" s="61"/>
      <c r="K240" s="61"/>
    </row>
    <row r="241" spans="2:11" x14ac:dyDescent="0.35">
      <c r="B241" s="63"/>
      <c r="C241" s="55">
        <v>9.5</v>
      </c>
      <c r="D241" s="56">
        <v>22.107506353295761</v>
      </c>
      <c r="E241" s="57">
        <v>3.6866120288318177E-3</v>
      </c>
      <c r="F241" s="58">
        <v>0.14746448115327271</v>
      </c>
      <c r="I241" s="61"/>
      <c r="J241" s="61"/>
      <c r="K241" s="61"/>
    </row>
    <row r="242" spans="2:11" x14ac:dyDescent="0.35">
      <c r="C242" s="55">
        <v>10</v>
      </c>
      <c r="D242" s="56">
        <v>18.949660251784586</v>
      </c>
      <c r="E242" s="57">
        <v>3.1600147167249624E-3</v>
      </c>
      <c r="F242" s="58">
        <v>0.1264005886689985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190.26159045652827</v>
      </c>
      <c r="E247" s="66">
        <v>3.172771531951378E-2</v>
      </c>
      <c r="F247" s="67">
        <v>1.2691086127805511</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257"/>
  <sheetViews>
    <sheetView topLeftCell="A221" workbookViewId="0">
      <selection activeCell="I32" sqref="I32"/>
    </sheetView>
  </sheetViews>
  <sheetFormatPr defaultColWidth="8.81640625" defaultRowHeight="14.5" x14ac:dyDescent="0.35"/>
  <cols>
    <col min="3" max="3" width="30.453125" customWidth="1"/>
  </cols>
  <sheetData>
    <row r="1" spans="2:11" ht="15" thickBot="1" x14ac:dyDescent="0.4"/>
    <row r="2" spans="2:11" ht="26.5" thickBot="1" x14ac:dyDescent="0.65">
      <c r="B2" s="4" t="s">
        <v>85</v>
      </c>
      <c r="C2" s="5"/>
      <c r="D2" s="6">
        <v>4</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3.9254656179046834</v>
      </c>
      <c r="E6" s="25">
        <v>2.9405936408708326</v>
      </c>
      <c r="F6" s="25">
        <v>2.2357767882605395</v>
      </c>
      <c r="G6" s="25">
        <v>1.9550245118685547</v>
      </c>
      <c r="H6" s="25">
        <v>2.0942230977813954</v>
      </c>
      <c r="I6" s="25">
        <v>3.7565793851550189</v>
      </c>
      <c r="J6" s="25">
        <v>3.3217115942903011</v>
      </c>
      <c r="K6" s="26">
        <v>1.7502295079036072</v>
      </c>
    </row>
    <row r="7" spans="2:11" x14ac:dyDescent="0.35">
      <c r="B7" s="27" t="s">
        <v>107</v>
      </c>
      <c r="C7" s="2" t="s">
        <v>69</v>
      </c>
      <c r="D7" s="28">
        <v>4.4950240984296865</v>
      </c>
      <c r="E7" s="28">
        <v>3.5417154898402958</v>
      </c>
      <c r="F7" s="28">
        <v>2.8294782167122805</v>
      </c>
      <c r="G7" s="28">
        <v>2.5598957674844964</v>
      </c>
      <c r="H7" s="28">
        <v>2.6845097707617471</v>
      </c>
      <c r="I7" s="28">
        <v>4.3301113645111702</v>
      </c>
      <c r="J7" s="28">
        <v>3.9110831146480267</v>
      </c>
      <c r="K7" s="29">
        <v>2.34740757630609</v>
      </c>
    </row>
    <row r="8" spans="2:11" x14ac:dyDescent="0.35">
      <c r="B8" s="27" t="s">
        <v>108</v>
      </c>
      <c r="C8" s="2" t="s">
        <v>71</v>
      </c>
      <c r="D8" s="28">
        <v>4.4295497546711893</v>
      </c>
      <c r="E8" s="28">
        <v>3.4762411460817986</v>
      </c>
      <c r="F8" s="28">
        <v>2.7640038729537832</v>
      </c>
      <c r="G8" s="28">
        <v>2.4944214237259992</v>
      </c>
      <c r="H8" s="28">
        <v>2.6190354270032499</v>
      </c>
      <c r="I8" s="28">
        <v>4.2646370207526729</v>
      </c>
      <c r="J8" s="28">
        <v>3.8456087708895295</v>
      </c>
      <c r="K8" s="29">
        <v>2.2819332325475932</v>
      </c>
    </row>
    <row r="9" spans="2:11" x14ac:dyDescent="0.35">
      <c r="B9" s="30">
        <v>0</v>
      </c>
      <c r="C9" s="2" t="s">
        <v>73</v>
      </c>
      <c r="D9" s="28">
        <v>4.3313382390334434</v>
      </c>
      <c r="E9" s="28">
        <v>3.3780296304440531</v>
      </c>
      <c r="F9" s="28">
        <v>2.6657923573160374</v>
      </c>
      <c r="G9" s="28">
        <v>2.3962099080882528</v>
      </c>
      <c r="H9" s="28">
        <v>2.5208239113655044</v>
      </c>
      <c r="I9" s="28">
        <v>4.166425505114927</v>
      </c>
      <c r="J9" s="28">
        <v>3.7473972552517836</v>
      </c>
      <c r="K9" s="29">
        <v>2.1837217169098473</v>
      </c>
    </row>
    <row r="10" spans="2:11" x14ac:dyDescent="0.35">
      <c r="B10" s="31"/>
      <c r="C10" s="2" t="s">
        <v>75</v>
      </c>
      <c r="D10" s="28">
        <v>4.2331267233956975</v>
      </c>
      <c r="E10" s="28">
        <v>3.2798181148063068</v>
      </c>
      <c r="F10" s="28">
        <v>2.5675808416782915</v>
      </c>
      <c r="G10" s="28">
        <v>2.2979983924505074</v>
      </c>
      <c r="H10" s="28">
        <v>2.4226123957277581</v>
      </c>
      <c r="I10" s="28">
        <v>4.0682139894771812</v>
      </c>
      <c r="J10" s="28">
        <v>3.6491857396140381</v>
      </c>
      <c r="K10" s="29">
        <v>2.0855102012721014</v>
      </c>
    </row>
    <row r="11" spans="2:11" x14ac:dyDescent="0.35">
      <c r="B11" s="31"/>
      <c r="C11" s="2" t="s">
        <v>77</v>
      </c>
      <c r="D11" s="28">
        <v>4.3770572099832794</v>
      </c>
      <c r="E11" s="28">
        <v>3.4201124312767943</v>
      </c>
      <c r="F11" s="28">
        <v>2.7119072969900491</v>
      </c>
      <c r="G11" s="28">
        <v>2.4356312011764878</v>
      </c>
      <c r="H11" s="28">
        <v>2.5650253032927024</v>
      </c>
      <c r="I11" s="28">
        <v>4.209615536742688</v>
      </c>
      <c r="J11" s="28">
        <v>3.7889808253706203</v>
      </c>
      <c r="K11" s="29">
        <v>2.2248240620124546</v>
      </c>
    </row>
    <row r="12" spans="2:11" x14ac:dyDescent="0.35">
      <c r="B12" s="31"/>
      <c r="C12" s="2" t="s">
        <v>79</v>
      </c>
      <c r="D12" s="28">
        <v>4.3225842188526045</v>
      </c>
      <c r="E12" s="28">
        <v>3.3656394401461189</v>
      </c>
      <c r="F12" s="28">
        <v>2.6574343058593741</v>
      </c>
      <c r="G12" s="28">
        <v>2.381158210045812</v>
      </c>
      <c r="H12" s="28">
        <v>2.510552312162027</v>
      </c>
      <c r="I12" s="28">
        <v>4.1551425456120121</v>
      </c>
      <c r="J12" s="28">
        <v>3.7345078342399454</v>
      </c>
      <c r="K12" s="29">
        <v>2.1703510708817793</v>
      </c>
    </row>
    <row r="13" spans="2:11" x14ac:dyDescent="0.35">
      <c r="B13" s="31"/>
      <c r="C13" s="2" t="s">
        <v>81</v>
      </c>
      <c r="D13" s="28">
        <v>4.2408747321565912</v>
      </c>
      <c r="E13" s="28">
        <v>3.2839299534501065</v>
      </c>
      <c r="F13" s="28">
        <v>2.5757248191633613</v>
      </c>
      <c r="G13" s="28">
        <v>2.2994487233497991</v>
      </c>
      <c r="H13" s="28">
        <v>2.4288428254660142</v>
      </c>
      <c r="I13" s="28">
        <v>4.0734330589159997</v>
      </c>
      <c r="J13" s="28">
        <v>3.6527983475439325</v>
      </c>
      <c r="K13" s="29">
        <v>2.0886415841857664</v>
      </c>
    </row>
    <row r="14" spans="2:11" x14ac:dyDescent="0.35">
      <c r="B14" s="31"/>
      <c r="C14" s="2" t="s">
        <v>83</v>
      </c>
      <c r="D14" s="28">
        <v>4.1591652454605788</v>
      </c>
      <c r="E14" s="28">
        <v>3.2022204667540937</v>
      </c>
      <c r="F14" s="28">
        <v>2.4940153324673484</v>
      </c>
      <c r="G14" s="28">
        <v>2.2177392366537867</v>
      </c>
      <c r="H14" s="28">
        <v>2.3471333387700013</v>
      </c>
      <c r="I14" s="28">
        <v>3.9917235722199869</v>
      </c>
      <c r="J14" s="28">
        <v>3.5710888608479197</v>
      </c>
      <c r="K14" s="29">
        <v>2.0069320974897535</v>
      </c>
    </row>
    <row r="15" spans="2:11" ht="15" thickBot="1" x14ac:dyDescent="0.4">
      <c r="B15" s="32"/>
      <c r="C15" s="3" t="s">
        <v>84</v>
      </c>
      <c r="D15" s="33">
        <v>4.4950240984296865</v>
      </c>
      <c r="E15" s="33">
        <v>3.5417154898402958</v>
      </c>
      <c r="F15" s="33">
        <v>2.8294782167122805</v>
      </c>
      <c r="G15" s="33">
        <v>2.5598957674844964</v>
      </c>
      <c r="H15" s="33">
        <v>2.6845097707617471</v>
      </c>
      <c r="I15" s="33">
        <v>4.3301113645111702</v>
      </c>
      <c r="J15" s="33">
        <v>3.9110831146480267</v>
      </c>
      <c r="K15" s="34">
        <v>2.34740757630609</v>
      </c>
    </row>
    <row r="16" spans="2:11" x14ac:dyDescent="0.35">
      <c r="B16" s="24" t="s">
        <v>106</v>
      </c>
      <c r="C16" s="1" t="s">
        <v>2</v>
      </c>
      <c r="D16" s="25">
        <v>3.7769660697781839</v>
      </c>
      <c r="E16" s="25">
        <v>2.7920940927443332</v>
      </c>
      <c r="F16" s="25">
        <v>2.08727724013404</v>
      </c>
      <c r="G16" s="25">
        <v>1.8065249637420557</v>
      </c>
      <c r="H16" s="25">
        <v>1.9457235496548961</v>
      </c>
      <c r="I16" s="25">
        <v>3.6080798370285194</v>
      </c>
      <c r="J16" s="25">
        <v>3.1732120461638016</v>
      </c>
      <c r="K16" s="26">
        <v>1.601729959777108</v>
      </c>
    </row>
    <row r="17" spans="2:11" x14ac:dyDescent="0.35">
      <c r="B17" s="27" t="s">
        <v>107</v>
      </c>
      <c r="C17" s="2" t="s">
        <v>69</v>
      </c>
      <c r="D17" s="28">
        <v>4.3465245503031875</v>
      </c>
      <c r="E17" s="28">
        <v>3.3932159417137964</v>
      </c>
      <c r="F17" s="28">
        <v>2.680978668585781</v>
      </c>
      <c r="G17" s="28">
        <v>2.411396219357997</v>
      </c>
      <c r="H17" s="28">
        <v>2.5360102226352477</v>
      </c>
      <c r="I17" s="28">
        <v>4.1816118163846712</v>
      </c>
      <c r="J17" s="28">
        <v>3.7625835665215277</v>
      </c>
      <c r="K17" s="29">
        <v>2.198908028179591</v>
      </c>
    </row>
    <row r="18" spans="2:11" x14ac:dyDescent="0.35">
      <c r="B18" s="27" t="s">
        <v>109</v>
      </c>
      <c r="C18" s="2" t="s">
        <v>71</v>
      </c>
      <c r="D18" s="28">
        <v>4.2810502065446903</v>
      </c>
      <c r="E18" s="28">
        <v>3.3277415979552991</v>
      </c>
      <c r="F18" s="28">
        <v>2.6155043248272838</v>
      </c>
      <c r="G18" s="28">
        <v>2.3459218755994997</v>
      </c>
      <c r="H18" s="28">
        <v>2.4705358788767504</v>
      </c>
      <c r="I18" s="28">
        <v>4.1161374726261739</v>
      </c>
      <c r="J18" s="28">
        <v>3.6971092227630304</v>
      </c>
      <c r="K18" s="29">
        <v>2.1334336844210937</v>
      </c>
    </row>
    <row r="19" spans="2:11" x14ac:dyDescent="0.35">
      <c r="B19" s="30">
        <v>0</v>
      </c>
      <c r="C19" s="2" t="s">
        <v>73</v>
      </c>
      <c r="D19" s="28">
        <v>4.1828386909069444</v>
      </c>
      <c r="E19" s="28">
        <v>3.2295300823175537</v>
      </c>
      <c r="F19" s="28">
        <v>2.5172928091895379</v>
      </c>
      <c r="G19" s="28">
        <v>2.2477103599617538</v>
      </c>
      <c r="H19" s="28">
        <v>2.372324363239005</v>
      </c>
      <c r="I19" s="28">
        <v>4.017925956988428</v>
      </c>
      <c r="J19" s="28">
        <v>3.5988977071252846</v>
      </c>
      <c r="K19" s="29">
        <v>2.0352221687833483</v>
      </c>
    </row>
    <row r="20" spans="2:11" x14ac:dyDescent="0.35">
      <c r="B20" s="31"/>
      <c r="C20" s="2" t="s">
        <v>75</v>
      </c>
      <c r="D20" s="28">
        <v>4.0846271752691985</v>
      </c>
      <c r="E20" s="28">
        <v>3.1313185666798078</v>
      </c>
      <c r="F20" s="28">
        <v>2.419081293551792</v>
      </c>
      <c r="G20" s="28">
        <v>2.149498844324008</v>
      </c>
      <c r="H20" s="28">
        <v>2.2741128476012591</v>
      </c>
      <c r="I20" s="28">
        <v>3.9197144413506826</v>
      </c>
      <c r="J20" s="28">
        <v>3.5006861914875391</v>
      </c>
      <c r="K20" s="29">
        <v>1.9370106531456024</v>
      </c>
    </row>
    <row r="21" spans="2:11" x14ac:dyDescent="0.35">
      <c r="B21" s="31"/>
      <c r="C21" s="2" t="s">
        <v>77</v>
      </c>
      <c r="D21" s="28">
        <v>4.2285576618567795</v>
      </c>
      <c r="E21" s="28">
        <v>3.2716128831502949</v>
      </c>
      <c r="F21" s="28">
        <v>2.5634077488635496</v>
      </c>
      <c r="G21" s="28">
        <v>2.2871316530499883</v>
      </c>
      <c r="H21" s="28">
        <v>2.4165257551662029</v>
      </c>
      <c r="I21" s="28">
        <v>4.0611159886161881</v>
      </c>
      <c r="J21" s="28">
        <v>3.6404812772441209</v>
      </c>
      <c r="K21" s="29">
        <v>2.0763245138859556</v>
      </c>
    </row>
    <row r="22" spans="2:11" x14ac:dyDescent="0.35">
      <c r="B22" s="31"/>
      <c r="C22" s="2" t="s">
        <v>79</v>
      </c>
      <c r="D22" s="28">
        <v>4.1740846707261046</v>
      </c>
      <c r="E22" s="28">
        <v>3.2171398920196199</v>
      </c>
      <c r="F22" s="28">
        <v>2.5089347577328747</v>
      </c>
      <c r="G22" s="28">
        <v>2.2326586619193129</v>
      </c>
      <c r="H22" s="28">
        <v>2.3620527640355276</v>
      </c>
      <c r="I22" s="28">
        <v>4.0066429974855131</v>
      </c>
      <c r="J22" s="28">
        <v>3.5860082861134459</v>
      </c>
      <c r="K22" s="29">
        <v>2.0218515227552802</v>
      </c>
    </row>
    <row r="23" spans="2:11" x14ac:dyDescent="0.35">
      <c r="B23" s="31"/>
      <c r="C23" s="2" t="s">
        <v>81</v>
      </c>
      <c r="D23" s="28">
        <v>4.0923751840300922</v>
      </c>
      <c r="E23" s="28">
        <v>3.1354304053236071</v>
      </c>
      <c r="F23" s="28">
        <v>2.4272252710368618</v>
      </c>
      <c r="G23" s="28">
        <v>2.1509491752233001</v>
      </c>
      <c r="H23" s="28">
        <v>2.2803432773395151</v>
      </c>
      <c r="I23" s="28">
        <v>3.9249335107895003</v>
      </c>
      <c r="J23" s="28">
        <v>3.5042987994174331</v>
      </c>
      <c r="K23" s="29">
        <v>1.9401420360592674</v>
      </c>
    </row>
    <row r="24" spans="2:11" x14ac:dyDescent="0.35">
      <c r="B24" s="31"/>
      <c r="C24" s="2" t="s">
        <v>83</v>
      </c>
      <c r="D24" s="28">
        <v>4.0106656973340788</v>
      </c>
      <c r="E24" s="28">
        <v>3.0537209186275942</v>
      </c>
      <c r="F24" s="28">
        <v>2.345515784340849</v>
      </c>
      <c r="G24" s="28">
        <v>2.0692396885272872</v>
      </c>
      <c r="H24" s="28">
        <v>2.1986337906435023</v>
      </c>
      <c r="I24" s="28">
        <v>3.8432240240934874</v>
      </c>
      <c r="J24" s="28">
        <v>3.4225893127214202</v>
      </c>
      <c r="K24" s="29">
        <v>1.8584325493632545</v>
      </c>
    </row>
    <row r="25" spans="2:11" ht="15" thickBot="1" x14ac:dyDescent="0.4">
      <c r="B25" s="32"/>
      <c r="C25" s="3" t="s">
        <v>84</v>
      </c>
      <c r="D25" s="33">
        <v>4.3465245503031875</v>
      </c>
      <c r="E25" s="33">
        <v>3.3932159417137964</v>
      </c>
      <c r="F25" s="33">
        <v>2.680978668585781</v>
      </c>
      <c r="G25" s="33">
        <v>2.411396219357997</v>
      </c>
      <c r="H25" s="33">
        <v>2.5360102226352477</v>
      </c>
      <c r="I25" s="33">
        <v>4.1816118163846712</v>
      </c>
      <c r="J25" s="33">
        <v>3.7625835665215277</v>
      </c>
      <c r="K25" s="34">
        <v>2.198908028179591</v>
      </c>
    </row>
    <row r="26" spans="2:11" x14ac:dyDescent="0.35">
      <c r="B26" s="24" t="s">
        <v>106</v>
      </c>
      <c r="C26" s="1" t="s">
        <v>2</v>
      </c>
      <c r="D26" s="25">
        <v>3.554216747588435</v>
      </c>
      <c r="E26" s="25">
        <v>2.5693447705545842</v>
      </c>
      <c r="F26" s="25">
        <v>1.8645279179442911</v>
      </c>
      <c r="G26" s="25">
        <v>1.5837756415523068</v>
      </c>
      <c r="H26" s="25">
        <v>1.7229742274651474</v>
      </c>
      <c r="I26" s="25">
        <v>3.3853305148387709</v>
      </c>
      <c r="J26" s="25">
        <v>2.9504627239740526</v>
      </c>
      <c r="K26" s="26">
        <v>1.3789806375873592</v>
      </c>
    </row>
    <row r="27" spans="2:11" x14ac:dyDescent="0.35">
      <c r="B27" s="27" t="s">
        <v>107</v>
      </c>
      <c r="C27" s="2" t="s">
        <v>69</v>
      </c>
      <c r="D27" s="28">
        <v>4.1237752281134386</v>
      </c>
      <c r="E27" s="28">
        <v>3.1704666195240478</v>
      </c>
      <c r="F27" s="28">
        <v>2.4582293463960321</v>
      </c>
      <c r="G27" s="28">
        <v>2.1886468971682476</v>
      </c>
      <c r="H27" s="28">
        <v>2.3132609004454987</v>
      </c>
      <c r="I27" s="28">
        <v>3.9588624941949222</v>
      </c>
      <c r="J27" s="28">
        <v>3.5398342443317787</v>
      </c>
      <c r="K27" s="29">
        <v>1.976158705989842</v>
      </c>
    </row>
    <row r="28" spans="2:11" x14ac:dyDescent="0.35">
      <c r="B28" s="27" t="s">
        <v>110</v>
      </c>
      <c r="C28" s="2" t="s">
        <v>71</v>
      </c>
      <c r="D28" s="28">
        <v>4.0583008843549413</v>
      </c>
      <c r="E28" s="28">
        <v>3.1049922757655506</v>
      </c>
      <c r="F28" s="28">
        <v>2.3927550026375348</v>
      </c>
      <c r="G28" s="28">
        <v>2.1231725534097508</v>
      </c>
      <c r="H28" s="28">
        <v>2.2477865566870019</v>
      </c>
      <c r="I28" s="28">
        <v>3.8933881504364249</v>
      </c>
      <c r="J28" s="28">
        <v>3.4743599005732815</v>
      </c>
      <c r="K28" s="29">
        <v>1.910684362231345</v>
      </c>
    </row>
    <row r="29" spans="2:11" x14ac:dyDescent="0.35">
      <c r="B29" s="30">
        <v>0</v>
      </c>
      <c r="C29" s="2" t="s">
        <v>73</v>
      </c>
      <c r="D29" s="28">
        <v>3.9600893687171954</v>
      </c>
      <c r="E29" s="28">
        <v>3.0067807601278047</v>
      </c>
      <c r="F29" s="28">
        <v>2.2945434869997889</v>
      </c>
      <c r="G29" s="28">
        <v>2.0249610377720049</v>
      </c>
      <c r="H29" s="28">
        <v>2.149575041049256</v>
      </c>
      <c r="I29" s="28">
        <v>3.7951766347986795</v>
      </c>
      <c r="J29" s="28">
        <v>3.376148384935536</v>
      </c>
      <c r="K29" s="29">
        <v>1.8124728465935991</v>
      </c>
    </row>
    <row r="30" spans="2:11" x14ac:dyDescent="0.35">
      <c r="B30" s="31"/>
      <c r="C30" s="2" t="s">
        <v>75</v>
      </c>
      <c r="D30" s="28">
        <v>3.8618778530794495</v>
      </c>
      <c r="E30" s="28">
        <v>2.9085692444900588</v>
      </c>
      <c r="F30" s="28">
        <v>2.1963319713620435</v>
      </c>
      <c r="G30" s="28">
        <v>1.9267495221342594</v>
      </c>
      <c r="H30" s="28">
        <v>2.0513635254115106</v>
      </c>
      <c r="I30" s="28">
        <v>3.6969651191609332</v>
      </c>
      <c r="J30" s="28">
        <v>3.2779368692977897</v>
      </c>
      <c r="K30" s="29">
        <v>1.7142613309558536</v>
      </c>
    </row>
    <row r="31" spans="2:11" x14ac:dyDescent="0.35">
      <c r="B31" s="31"/>
      <c r="C31" s="2" t="s">
        <v>77</v>
      </c>
      <c r="D31" s="28">
        <v>4.0058083396670314</v>
      </c>
      <c r="E31" s="28">
        <v>3.0488635609605459</v>
      </c>
      <c r="F31" s="28">
        <v>2.3406584266738006</v>
      </c>
      <c r="G31" s="28">
        <v>2.0643823308602394</v>
      </c>
      <c r="H31" s="28">
        <v>2.193776432976454</v>
      </c>
      <c r="I31" s="28">
        <v>3.8383666664264391</v>
      </c>
      <c r="J31" s="28">
        <v>3.4177319550543719</v>
      </c>
      <c r="K31" s="29">
        <v>1.8535751916962067</v>
      </c>
    </row>
    <row r="32" spans="2:11" x14ac:dyDescent="0.35">
      <c r="B32" s="31"/>
      <c r="C32" s="2" t="s">
        <v>79</v>
      </c>
      <c r="D32" s="28">
        <v>3.951335348536356</v>
      </c>
      <c r="E32" s="28">
        <v>2.994390569829871</v>
      </c>
      <c r="F32" s="28">
        <v>2.2861854355431257</v>
      </c>
      <c r="G32" s="28">
        <v>2.009909339729564</v>
      </c>
      <c r="H32" s="28">
        <v>2.139303441845779</v>
      </c>
      <c r="I32" s="28">
        <v>3.7838936752957641</v>
      </c>
      <c r="J32" s="28">
        <v>3.3632589639236969</v>
      </c>
      <c r="K32" s="29">
        <v>1.7991022005655313</v>
      </c>
    </row>
    <row r="33" spans="2:11" x14ac:dyDescent="0.35">
      <c r="B33" s="31"/>
      <c r="C33" s="2" t="s">
        <v>81</v>
      </c>
      <c r="D33" s="28">
        <v>3.8696258618403432</v>
      </c>
      <c r="E33" s="28">
        <v>2.9126810831338581</v>
      </c>
      <c r="F33" s="28">
        <v>2.2044759488471128</v>
      </c>
      <c r="G33" s="28">
        <v>1.9281998530335513</v>
      </c>
      <c r="H33" s="28">
        <v>2.0575939551497662</v>
      </c>
      <c r="I33" s="28">
        <v>3.7021841885997513</v>
      </c>
      <c r="J33" s="28">
        <v>3.2815494772276841</v>
      </c>
      <c r="K33" s="29">
        <v>1.7173927138695186</v>
      </c>
    </row>
    <row r="34" spans="2:11" x14ac:dyDescent="0.35">
      <c r="B34" s="31"/>
      <c r="C34" s="2" t="s">
        <v>83</v>
      </c>
      <c r="D34" s="28">
        <v>3.7879163751443303</v>
      </c>
      <c r="E34" s="28">
        <v>2.8309715964378452</v>
      </c>
      <c r="F34" s="28">
        <v>2.1227664621511</v>
      </c>
      <c r="G34" s="28">
        <v>1.8464903663375385</v>
      </c>
      <c r="H34" s="28">
        <v>1.9758844684537533</v>
      </c>
      <c r="I34" s="28">
        <v>3.6204747019037384</v>
      </c>
      <c r="J34" s="28">
        <v>3.1998399905316712</v>
      </c>
      <c r="K34" s="29">
        <v>1.6356832271735058</v>
      </c>
    </row>
    <row r="35" spans="2:11" ht="15" thickBot="1" x14ac:dyDescent="0.4">
      <c r="B35" s="32"/>
      <c r="C35" s="3" t="s">
        <v>84</v>
      </c>
      <c r="D35" s="33">
        <v>4.1237752281134386</v>
      </c>
      <c r="E35" s="33">
        <v>3.1704666195240478</v>
      </c>
      <c r="F35" s="33">
        <v>2.4582293463960321</v>
      </c>
      <c r="G35" s="33">
        <v>2.1886468971682476</v>
      </c>
      <c r="H35" s="33">
        <v>2.3132609004454987</v>
      </c>
      <c r="I35" s="33">
        <v>3.9588624941949222</v>
      </c>
      <c r="J35" s="33">
        <v>3.5398342443317787</v>
      </c>
      <c r="K35" s="34">
        <v>1.976158705989842</v>
      </c>
    </row>
    <row r="36" spans="2:11" x14ac:dyDescent="0.35">
      <c r="B36" s="24" t="s">
        <v>106</v>
      </c>
      <c r="C36" s="1" t="s">
        <v>2</v>
      </c>
      <c r="D36" s="25">
        <v>3.331467425398686</v>
      </c>
      <c r="E36" s="25">
        <v>2.3465954483648357</v>
      </c>
      <c r="F36" s="25">
        <v>1.6417785957545423</v>
      </c>
      <c r="G36" s="25">
        <v>1.3610263193625578</v>
      </c>
      <c r="H36" s="25">
        <v>1.5002249052753984</v>
      </c>
      <c r="I36" s="25">
        <v>3.1625811926490219</v>
      </c>
      <c r="J36" s="25">
        <v>2.7277134017843041</v>
      </c>
      <c r="K36" s="26">
        <v>1.1562313153976103</v>
      </c>
    </row>
    <row r="37" spans="2:11" x14ac:dyDescent="0.35">
      <c r="B37" s="27" t="s">
        <v>107</v>
      </c>
      <c r="C37" s="2" t="s">
        <v>69</v>
      </c>
      <c r="D37" s="28">
        <v>3.9010259059236896</v>
      </c>
      <c r="E37" s="28">
        <v>2.9477172973342989</v>
      </c>
      <c r="F37" s="28">
        <v>2.2354800242062831</v>
      </c>
      <c r="G37" s="28">
        <v>1.9658975749784988</v>
      </c>
      <c r="H37" s="28">
        <v>2.0905115782557497</v>
      </c>
      <c r="I37" s="28">
        <v>3.7361131720051737</v>
      </c>
      <c r="J37" s="28">
        <v>3.3170849221420298</v>
      </c>
      <c r="K37" s="29">
        <v>1.753409383800093</v>
      </c>
    </row>
    <row r="38" spans="2:11" x14ac:dyDescent="0.35">
      <c r="B38" s="27" t="s">
        <v>111</v>
      </c>
      <c r="C38" s="2" t="s">
        <v>71</v>
      </c>
      <c r="D38" s="28">
        <v>3.8355515621651923</v>
      </c>
      <c r="E38" s="28">
        <v>2.8822429535758016</v>
      </c>
      <c r="F38" s="28">
        <v>2.1700056804477859</v>
      </c>
      <c r="G38" s="28">
        <v>1.900423231220002</v>
      </c>
      <c r="H38" s="28">
        <v>2.0250372344972529</v>
      </c>
      <c r="I38" s="28">
        <v>3.6706388282466764</v>
      </c>
      <c r="J38" s="28">
        <v>3.2516105783835325</v>
      </c>
      <c r="K38" s="29">
        <v>1.6879350400415962</v>
      </c>
    </row>
    <row r="39" spans="2:11" x14ac:dyDescent="0.35">
      <c r="B39" s="30">
        <v>0</v>
      </c>
      <c r="C39" s="2" t="s">
        <v>73</v>
      </c>
      <c r="D39" s="28">
        <v>3.7373400465274469</v>
      </c>
      <c r="E39" s="28">
        <v>2.7840314379380553</v>
      </c>
      <c r="F39" s="28">
        <v>2.0717941648100404</v>
      </c>
      <c r="G39" s="28">
        <v>1.8022117155822561</v>
      </c>
      <c r="H39" s="28">
        <v>1.926825718859507</v>
      </c>
      <c r="I39" s="28">
        <v>3.5724273126089305</v>
      </c>
      <c r="J39" s="28">
        <v>3.1533990627457871</v>
      </c>
      <c r="K39" s="29">
        <v>1.5897235244038503</v>
      </c>
    </row>
    <row r="40" spans="2:11" x14ac:dyDescent="0.35">
      <c r="B40" s="31"/>
      <c r="C40" s="2" t="s">
        <v>75</v>
      </c>
      <c r="D40" s="28">
        <v>3.6391285308897006</v>
      </c>
      <c r="E40" s="28">
        <v>2.6858199223003099</v>
      </c>
      <c r="F40" s="28">
        <v>1.9735826491722943</v>
      </c>
      <c r="G40" s="28">
        <v>1.7040001999445102</v>
      </c>
      <c r="H40" s="28">
        <v>1.8286142032217614</v>
      </c>
      <c r="I40" s="28">
        <v>3.4742157969711847</v>
      </c>
      <c r="J40" s="28">
        <v>3.0551875471080407</v>
      </c>
      <c r="K40" s="29">
        <v>1.4915120087661045</v>
      </c>
    </row>
    <row r="41" spans="2:11" x14ac:dyDescent="0.35">
      <c r="B41" s="31"/>
      <c r="C41" s="2" t="s">
        <v>77</v>
      </c>
      <c r="D41" s="28">
        <v>3.7830590174772825</v>
      </c>
      <c r="E41" s="28">
        <v>2.8261142387707969</v>
      </c>
      <c r="F41" s="28">
        <v>2.1179091044840521</v>
      </c>
      <c r="G41" s="28">
        <v>1.8416330086704904</v>
      </c>
      <c r="H41" s="28">
        <v>1.9710271107867052</v>
      </c>
      <c r="I41" s="28">
        <v>3.6156173442366906</v>
      </c>
      <c r="J41" s="28">
        <v>3.1949826328646234</v>
      </c>
      <c r="K41" s="29">
        <v>1.6308258695064577</v>
      </c>
    </row>
    <row r="42" spans="2:11" x14ac:dyDescent="0.35">
      <c r="B42" s="31"/>
      <c r="C42" s="2" t="s">
        <v>79</v>
      </c>
      <c r="D42" s="28">
        <v>3.7285860263466071</v>
      </c>
      <c r="E42" s="28">
        <v>2.771641247640122</v>
      </c>
      <c r="F42" s="28">
        <v>2.0634361133533767</v>
      </c>
      <c r="G42" s="28">
        <v>1.787160017539815</v>
      </c>
      <c r="H42" s="28">
        <v>1.9165541196560301</v>
      </c>
      <c r="I42" s="28">
        <v>3.5611443531060156</v>
      </c>
      <c r="J42" s="28">
        <v>3.140509641733948</v>
      </c>
      <c r="K42" s="29">
        <v>1.5763528783757823</v>
      </c>
    </row>
    <row r="43" spans="2:11" x14ac:dyDescent="0.35">
      <c r="B43" s="31"/>
      <c r="C43" s="2" t="s">
        <v>81</v>
      </c>
      <c r="D43" s="28">
        <v>3.6468765396505942</v>
      </c>
      <c r="E43" s="28">
        <v>2.6899317609441091</v>
      </c>
      <c r="F43" s="28">
        <v>1.9817266266573641</v>
      </c>
      <c r="G43" s="28">
        <v>1.7054505308438024</v>
      </c>
      <c r="H43" s="28">
        <v>1.8348446329600172</v>
      </c>
      <c r="I43" s="28">
        <v>3.4794348664100028</v>
      </c>
      <c r="J43" s="28">
        <v>3.0588001550379356</v>
      </c>
      <c r="K43" s="29">
        <v>1.4946433916797695</v>
      </c>
    </row>
    <row r="44" spans="2:11" x14ac:dyDescent="0.35">
      <c r="B44" s="31"/>
      <c r="C44" s="2" t="s">
        <v>83</v>
      </c>
      <c r="D44" s="28">
        <v>3.5651670529545814</v>
      </c>
      <c r="E44" s="28">
        <v>2.6082222742480963</v>
      </c>
      <c r="F44" s="28">
        <v>1.9000171399613512</v>
      </c>
      <c r="G44" s="28">
        <v>1.6237410441477895</v>
      </c>
      <c r="H44" s="28">
        <v>1.7531351462640046</v>
      </c>
      <c r="I44" s="28">
        <v>3.3977253797139899</v>
      </c>
      <c r="J44" s="28">
        <v>2.9770906683419227</v>
      </c>
      <c r="K44" s="29">
        <v>1.4129339049837566</v>
      </c>
    </row>
    <row r="45" spans="2:11" ht="15" thickBot="1" x14ac:dyDescent="0.4">
      <c r="B45" s="32"/>
      <c r="C45" s="3" t="s">
        <v>84</v>
      </c>
      <c r="D45" s="33">
        <v>3.9010259059236896</v>
      </c>
      <c r="E45" s="33">
        <v>2.9477172973342989</v>
      </c>
      <c r="F45" s="33">
        <v>2.2354800242062831</v>
      </c>
      <c r="G45" s="33">
        <v>1.9658975749784988</v>
      </c>
      <c r="H45" s="33">
        <v>2.0905115782557497</v>
      </c>
      <c r="I45" s="33">
        <v>3.7361131720051737</v>
      </c>
      <c r="J45" s="33">
        <v>3.3170849221420298</v>
      </c>
      <c r="K45" s="34">
        <v>1.753409383800093</v>
      </c>
    </row>
    <row r="46" spans="2:11" x14ac:dyDescent="0.35">
      <c r="B46" s="35" t="s">
        <v>112</v>
      </c>
      <c r="C46" s="1" t="s">
        <v>2</v>
      </c>
      <c r="D46" s="25">
        <v>3.5418246033462424</v>
      </c>
      <c r="E46" s="25">
        <v>2.5420369873355839</v>
      </c>
      <c r="F46" s="25">
        <v>1.8801251610326739</v>
      </c>
      <c r="G46" s="25">
        <v>1.5789550438186979</v>
      </c>
      <c r="H46" s="25">
        <v>1.7322443849354847</v>
      </c>
      <c r="I46" s="25">
        <v>3.3419519531809487</v>
      </c>
      <c r="J46" s="25">
        <v>2.9126660736986389</v>
      </c>
      <c r="K46" s="26">
        <v>1.3847537180862575</v>
      </c>
    </row>
    <row r="47" spans="2:11" x14ac:dyDescent="0.35">
      <c r="B47" s="27"/>
      <c r="C47" s="2" t="s">
        <v>69</v>
      </c>
      <c r="D47" s="28">
        <v>4.1161969094679609</v>
      </c>
      <c r="E47" s="28">
        <v>3.1470255449815179</v>
      </c>
      <c r="F47" s="28">
        <v>2.4608863987631255</v>
      </c>
      <c r="G47" s="28">
        <v>2.1800520981783111</v>
      </c>
      <c r="H47" s="28">
        <v>2.3111387130227912</v>
      </c>
      <c r="I47" s="28">
        <v>3.929291258134568</v>
      </c>
      <c r="J47" s="28">
        <v>3.5121109102499588</v>
      </c>
      <c r="K47" s="29">
        <v>1.9847302205588981</v>
      </c>
    </row>
    <row r="48" spans="2:11" x14ac:dyDescent="0.35">
      <c r="B48" s="27" t="s">
        <v>108</v>
      </c>
      <c r="C48" s="2" t="s">
        <v>71</v>
      </c>
      <c r="D48" s="28">
        <v>4.0507225657094637</v>
      </c>
      <c r="E48" s="28">
        <v>3.0815512012230206</v>
      </c>
      <c r="F48" s="28">
        <v>2.3954120550046283</v>
      </c>
      <c r="G48" s="28">
        <v>2.1145777544198143</v>
      </c>
      <c r="H48" s="28">
        <v>2.2456643692642944</v>
      </c>
      <c r="I48" s="28">
        <v>3.8638169143760708</v>
      </c>
      <c r="J48" s="28">
        <v>3.4466365664914616</v>
      </c>
      <c r="K48" s="29">
        <v>1.9192558768004013</v>
      </c>
    </row>
    <row r="49" spans="2:11" x14ac:dyDescent="0.35">
      <c r="B49" s="30">
        <v>0</v>
      </c>
      <c r="C49" s="2" t="s">
        <v>73</v>
      </c>
      <c r="D49" s="28">
        <v>3.9525110500717182</v>
      </c>
      <c r="E49" s="28">
        <v>2.9833396855852747</v>
      </c>
      <c r="F49" s="28">
        <v>2.2972005393668824</v>
      </c>
      <c r="G49" s="28">
        <v>2.0163662387820684</v>
      </c>
      <c r="H49" s="28">
        <v>2.1474528536265485</v>
      </c>
      <c r="I49" s="28">
        <v>3.7656053987383249</v>
      </c>
      <c r="J49" s="28">
        <v>3.3484250508537157</v>
      </c>
      <c r="K49" s="29">
        <v>1.8210443611626554</v>
      </c>
    </row>
    <row r="50" spans="2:11" x14ac:dyDescent="0.35">
      <c r="B50" s="31"/>
      <c r="C50" s="2" t="s">
        <v>75</v>
      </c>
      <c r="D50" s="28">
        <v>3.8542995344339723</v>
      </c>
      <c r="E50" s="28">
        <v>2.8851281699475289</v>
      </c>
      <c r="F50" s="28">
        <v>2.198989023729137</v>
      </c>
      <c r="G50" s="28">
        <v>1.9181547231443228</v>
      </c>
      <c r="H50" s="28">
        <v>2.0492413379888026</v>
      </c>
      <c r="I50" s="28">
        <v>3.667393883100579</v>
      </c>
      <c r="J50" s="28">
        <v>3.2502135352159698</v>
      </c>
      <c r="K50" s="29">
        <v>1.7228328455249098</v>
      </c>
    </row>
    <row r="51" spans="2:11" x14ac:dyDescent="0.35">
      <c r="B51" s="31"/>
      <c r="C51" s="2" t="s">
        <v>77</v>
      </c>
      <c r="D51" s="28">
        <v>4.0012033611045279</v>
      </c>
      <c r="E51" s="28">
        <v>3.0240438387308335</v>
      </c>
      <c r="F51" s="28">
        <v>2.3400381983459639</v>
      </c>
      <c r="G51" s="28">
        <v>2.0604350932989619</v>
      </c>
      <c r="H51" s="28">
        <v>2.1904011498413349</v>
      </c>
      <c r="I51" s="28">
        <v>3.8074007995159227</v>
      </c>
      <c r="J51" s="28">
        <v>3.3907011300892664</v>
      </c>
      <c r="K51" s="29">
        <v>1.8634438850293218</v>
      </c>
    </row>
    <row r="52" spans="2:11" x14ac:dyDescent="0.35">
      <c r="B52" s="31"/>
      <c r="C52" s="2" t="s">
        <v>79</v>
      </c>
      <c r="D52" s="28">
        <v>3.9467303699738525</v>
      </c>
      <c r="E52" s="28">
        <v>2.9695708476001585</v>
      </c>
      <c r="F52" s="28">
        <v>2.2855652072152886</v>
      </c>
      <c r="G52" s="28">
        <v>2.005962102168287</v>
      </c>
      <c r="H52" s="28">
        <v>2.13592815871066</v>
      </c>
      <c r="I52" s="28">
        <v>3.7529278083852478</v>
      </c>
      <c r="J52" s="28">
        <v>3.3362281389585915</v>
      </c>
      <c r="K52" s="29">
        <v>1.8089708938986468</v>
      </c>
    </row>
    <row r="53" spans="2:11" x14ac:dyDescent="0.35">
      <c r="B53" s="31"/>
      <c r="C53" s="2" t="s">
        <v>81</v>
      </c>
      <c r="D53" s="28">
        <v>3.8650208832778397</v>
      </c>
      <c r="E53" s="28">
        <v>2.8878613609041457</v>
      </c>
      <c r="F53" s="28">
        <v>2.2038557205192757</v>
      </c>
      <c r="G53" s="28">
        <v>1.9242526154722743</v>
      </c>
      <c r="H53" s="28">
        <v>2.0542186720146471</v>
      </c>
      <c r="I53" s="28">
        <v>3.6712183216892349</v>
      </c>
      <c r="J53" s="28">
        <v>3.2545186522625786</v>
      </c>
      <c r="K53" s="29">
        <v>1.727261407202634</v>
      </c>
    </row>
    <row r="54" spans="2:11" x14ac:dyDescent="0.35">
      <c r="B54" s="31"/>
      <c r="C54" s="2" t="s">
        <v>83</v>
      </c>
      <c r="D54" s="28">
        <v>3.7833113965818268</v>
      </c>
      <c r="E54" s="28">
        <v>2.8061518742081328</v>
      </c>
      <c r="F54" s="28">
        <v>2.1221462338232633</v>
      </c>
      <c r="G54" s="28">
        <v>1.8425431287762615</v>
      </c>
      <c r="H54" s="28">
        <v>1.9725091853186343</v>
      </c>
      <c r="I54" s="28">
        <v>3.589508834993222</v>
      </c>
      <c r="J54" s="28">
        <v>3.1728091655665658</v>
      </c>
      <c r="K54" s="29">
        <v>1.6455519205066211</v>
      </c>
    </row>
    <row r="55" spans="2:11" ht="15" thickBot="1" x14ac:dyDescent="0.4">
      <c r="B55" s="32"/>
      <c r="C55" s="3" t="s">
        <v>84</v>
      </c>
      <c r="D55" s="33">
        <v>4.1161969094679609</v>
      </c>
      <c r="E55" s="33">
        <v>3.1470255449815179</v>
      </c>
      <c r="F55" s="33">
        <v>2.4608863987631255</v>
      </c>
      <c r="G55" s="33">
        <v>2.1800520981783111</v>
      </c>
      <c r="H55" s="33">
        <v>2.3111387130227912</v>
      </c>
      <c r="I55" s="33">
        <v>3.929291258134568</v>
      </c>
      <c r="J55" s="33">
        <v>3.5121109102499588</v>
      </c>
      <c r="K55" s="34">
        <v>1.9847302205588981</v>
      </c>
    </row>
    <row r="56" spans="2:11" x14ac:dyDescent="0.35">
      <c r="B56" s="35" t="s">
        <v>112</v>
      </c>
      <c r="C56" s="1" t="s">
        <v>2</v>
      </c>
      <c r="D56" s="25">
        <v>3.4665358479712998</v>
      </c>
      <c r="E56" s="25">
        <v>2.4667482319606413</v>
      </c>
      <c r="F56" s="25">
        <v>1.8048364056577315</v>
      </c>
      <c r="G56" s="25">
        <v>1.5036662884437555</v>
      </c>
      <c r="H56" s="25">
        <v>1.6569556295605423</v>
      </c>
      <c r="I56" s="25">
        <v>3.2666631978060061</v>
      </c>
      <c r="J56" s="25">
        <v>2.8373773183236963</v>
      </c>
      <c r="K56" s="26">
        <v>1.3094649627113151</v>
      </c>
    </row>
    <row r="57" spans="2:11" x14ac:dyDescent="0.35">
      <c r="B57" s="27"/>
      <c r="C57" s="2" t="s">
        <v>69</v>
      </c>
      <c r="D57" s="28">
        <v>4.0409081540930192</v>
      </c>
      <c r="E57" s="28">
        <v>3.0717367896065753</v>
      </c>
      <c r="F57" s="28">
        <v>2.3855976433881834</v>
      </c>
      <c r="G57" s="28">
        <v>2.104763342803369</v>
      </c>
      <c r="H57" s="28">
        <v>2.235849957647849</v>
      </c>
      <c r="I57" s="28">
        <v>3.8540025027596254</v>
      </c>
      <c r="J57" s="28">
        <v>3.4368221548750162</v>
      </c>
      <c r="K57" s="29">
        <v>1.909441465183956</v>
      </c>
    </row>
    <row r="58" spans="2:11" x14ac:dyDescent="0.35">
      <c r="B58" s="27" t="s">
        <v>109</v>
      </c>
      <c r="C58" s="2" t="s">
        <v>71</v>
      </c>
      <c r="D58" s="28">
        <v>3.9754338103345215</v>
      </c>
      <c r="E58" s="28">
        <v>3.006262445848078</v>
      </c>
      <c r="F58" s="28">
        <v>2.3201232996296861</v>
      </c>
      <c r="G58" s="28">
        <v>2.0392889990448717</v>
      </c>
      <c r="H58" s="28">
        <v>2.1703756138893517</v>
      </c>
      <c r="I58" s="28">
        <v>3.7885281590011282</v>
      </c>
      <c r="J58" s="28">
        <v>3.3713478111165189</v>
      </c>
      <c r="K58" s="29">
        <v>1.8439671214254587</v>
      </c>
    </row>
    <row r="59" spans="2:11" x14ac:dyDescent="0.35">
      <c r="B59" s="30">
        <v>0</v>
      </c>
      <c r="C59" s="2" t="s">
        <v>73</v>
      </c>
      <c r="D59" s="28">
        <v>3.877222294696776</v>
      </c>
      <c r="E59" s="28">
        <v>2.9080509302103326</v>
      </c>
      <c r="F59" s="28">
        <v>2.2219117839919402</v>
      </c>
      <c r="G59" s="28">
        <v>1.9410774834071263</v>
      </c>
      <c r="H59" s="28">
        <v>2.0721640982516059</v>
      </c>
      <c r="I59" s="28">
        <v>3.6903166433633827</v>
      </c>
      <c r="J59" s="28">
        <v>3.2731362954787735</v>
      </c>
      <c r="K59" s="29">
        <v>1.745755605787713</v>
      </c>
    </row>
    <row r="60" spans="2:11" x14ac:dyDescent="0.35">
      <c r="B60" s="31"/>
      <c r="C60" s="2" t="s">
        <v>75</v>
      </c>
      <c r="D60" s="28">
        <v>3.7790107790590302</v>
      </c>
      <c r="E60" s="28">
        <v>2.8098394145725862</v>
      </c>
      <c r="F60" s="28">
        <v>2.1237002683541943</v>
      </c>
      <c r="G60" s="28">
        <v>1.8428659677693804</v>
      </c>
      <c r="H60" s="28">
        <v>1.9739525826138602</v>
      </c>
      <c r="I60" s="28">
        <v>3.5921051277256368</v>
      </c>
      <c r="J60" s="28">
        <v>3.1749247798410276</v>
      </c>
      <c r="K60" s="29">
        <v>1.6475440901499674</v>
      </c>
    </row>
    <row r="61" spans="2:11" x14ac:dyDescent="0.35">
      <c r="B61" s="31"/>
      <c r="C61" s="2" t="s">
        <v>77</v>
      </c>
      <c r="D61" s="28">
        <v>3.9259146057295853</v>
      </c>
      <c r="E61" s="28">
        <v>2.9487550833558913</v>
      </c>
      <c r="F61" s="28">
        <v>2.2647494429710218</v>
      </c>
      <c r="G61" s="28">
        <v>1.98514633792402</v>
      </c>
      <c r="H61" s="28">
        <v>2.1151123944663928</v>
      </c>
      <c r="I61" s="28">
        <v>3.7321120441409805</v>
      </c>
      <c r="J61" s="28">
        <v>3.3154123747143243</v>
      </c>
      <c r="K61" s="29">
        <v>1.7881551296543796</v>
      </c>
    </row>
    <row r="62" spans="2:11" x14ac:dyDescent="0.35">
      <c r="B62" s="31"/>
      <c r="C62" s="2" t="s">
        <v>79</v>
      </c>
      <c r="D62" s="28">
        <v>3.8714416145989103</v>
      </c>
      <c r="E62" s="28">
        <v>2.8942820922252159</v>
      </c>
      <c r="F62" s="28">
        <v>2.2102764518403464</v>
      </c>
      <c r="G62" s="28">
        <v>1.9306733467933446</v>
      </c>
      <c r="H62" s="28">
        <v>2.0606394033357174</v>
      </c>
      <c r="I62" s="28">
        <v>3.6776390530103056</v>
      </c>
      <c r="J62" s="28">
        <v>3.2609393835836489</v>
      </c>
      <c r="K62" s="29">
        <v>1.7336821385237045</v>
      </c>
    </row>
    <row r="63" spans="2:11" x14ac:dyDescent="0.35">
      <c r="B63" s="31"/>
      <c r="C63" s="2" t="s">
        <v>81</v>
      </c>
      <c r="D63" s="28">
        <v>3.7897321279028975</v>
      </c>
      <c r="E63" s="28">
        <v>2.8125726055292031</v>
      </c>
      <c r="F63" s="28">
        <v>2.1285669651443335</v>
      </c>
      <c r="G63" s="28">
        <v>1.8489638600973317</v>
      </c>
      <c r="H63" s="28">
        <v>1.9789299166397047</v>
      </c>
      <c r="I63" s="28">
        <v>3.5959295663142927</v>
      </c>
      <c r="J63" s="28">
        <v>3.179229896887636</v>
      </c>
      <c r="K63" s="29">
        <v>1.6519726518276916</v>
      </c>
    </row>
    <row r="64" spans="2:11" x14ac:dyDescent="0.35">
      <c r="B64" s="31"/>
      <c r="C64" s="2" t="s">
        <v>83</v>
      </c>
      <c r="D64" s="28">
        <v>3.7080226412068846</v>
      </c>
      <c r="E64" s="28">
        <v>2.7308631188331902</v>
      </c>
      <c r="F64" s="28">
        <v>2.0468574784483207</v>
      </c>
      <c r="G64" s="28">
        <v>1.7672543734013191</v>
      </c>
      <c r="H64" s="28">
        <v>1.8972204299436919</v>
      </c>
      <c r="I64" s="28">
        <v>3.5142200796182799</v>
      </c>
      <c r="J64" s="28">
        <v>3.0975204101916236</v>
      </c>
      <c r="K64" s="29">
        <v>1.5702631651316787</v>
      </c>
    </row>
    <row r="65" spans="2:11" ht="15" thickBot="1" x14ac:dyDescent="0.4">
      <c r="B65" s="32"/>
      <c r="C65" s="3" t="s">
        <v>84</v>
      </c>
      <c r="D65" s="33">
        <v>4.0409081540930192</v>
      </c>
      <c r="E65" s="33">
        <v>3.0717367896065753</v>
      </c>
      <c r="F65" s="33">
        <v>2.3855976433881834</v>
      </c>
      <c r="G65" s="33">
        <v>2.104763342803369</v>
      </c>
      <c r="H65" s="33">
        <v>2.235849957647849</v>
      </c>
      <c r="I65" s="33">
        <v>3.8540025027596254</v>
      </c>
      <c r="J65" s="33">
        <v>3.4368221548750162</v>
      </c>
      <c r="K65" s="34">
        <v>1.909441465183956</v>
      </c>
    </row>
    <row r="66" spans="2:11" x14ac:dyDescent="0.35">
      <c r="B66" s="35" t="s">
        <v>112</v>
      </c>
      <c r="C66" s="1" t="s">
        <v>2</v>
      </c>
      <c r="D66" s="25">
        <v>3.3536027149088863</v>
      </c>
      <c r="E66" s="25">
        <v>2.3538150988982278</v>
      </c>
      <c r="F66" s="25">
        <v>1.691903272595318</v>
      </c>
      <c r="G66" s="25">
        <v>1.390733155381342</v>
      </c>
      <c r="H66" s="25">
        <v>1.5440224964981288</v>
      </c>
      <c r="I66" s="25">
        <v>3.1537300647435926</v>
      </c>
      <c r="J66" s="25">
        <v>2.7244441852612828</v>
      </c>
      <c r="K66" s="26">
        <v>1.1965318296489016</v>
      </c>
    </row>
    <row r="67" spans="2:11" x14ac:dyDescent="0.35">
      <c r="B67" s="27"/>
      <c r="C67" s="2" t="s">
        <v>69</v>
      </c>
      <c r="D67" s="28">
        <v>3.9279750210306053</v>
      </c>
      <c r="E67" s="28">
        <v>2.9588036565441618</v>
      </c>
      <c r="F67" s="28">
        <v>2.2726645103257694</v>
      </c>
      <c r="G67" s="28">
        <v>1.9918302097409555</v>
      </c>
      <c r="H67" s="28">
        <v>2.1229168245854351</v>
      </c>
      <c r="I67" s="28">
        <v>3.7410693696972119</v>
      </c>
      <c r="J67" s="28">
        <v>3.3238890218126027</v>
      </c>
      <c r="K67" s="29">
        <v>1.7965083321215425</v>
      </c>
    </row>
    <row r="68" spans="2:11" x14ac:dyDescent="0.35">
      <c r="B68" s="27" t="s">
        <v>110</v>
      </c>
      <c r="C68" s="2" t="s">
        <v>71</v>
      </c>
      <c r="D68" s="28">
        <v>3.862500677272108</v>
      </c>
      <c r="E68" s="28">
        <v>2.8933293127856645</v>
      </c>
      <c r="F68" s="28">
        <v>2.2071901665672726</v>
      </c>
      <c r="G68" s="28">
        <v>1.9263558659824584</v>
      </c>
      <c r="H68" s="28">
        <v>2.0574424808269383</v>
      </c>
      <c r="I68" s="28">
        <v>3.6755950259387147</v>
      </c>
      <c r="J68" s="28">
        <v>3.2584146780541055</v>
      </c>
      <c r="K68" s="29">
        <v>1.7310339883630455</v>
      </c>
    </row>
    <row r="69" spans="2:11" x14ac:dyDescent="0.35">
      <c r="B69" s="30">
        <v>0</v>
      </c>
      <c r="C69" s="2" t="s">
        <v>73</v>
      </c>
      <c r="D69" s="28">
        <v>3.7642891616343621</v>
      </c>
      <c r="E69" s="28">
        <v>2.7951177971479186</v>
      </c>
      <c r="F69" s="28">
        <v>2.1089786509295267</v>
      </c>
      <c r="G69" s="28">
        <v>1.8281443503447126</v>
      </c>
      <c r="H69" s="28">
        <v>1.9592309651891924</v>
      </c>
      <c r="I69" s="28">
        <v>3.5773835103009688</v>
      </c>
      <c r="J69" s="28">
        <v>3.1602031624163596</v>
      </c>
      <c r="K69" s="29">
        <v>1.6328224727252996</v>
      </c>
    </row>
    <row r="70" spans="2:11" x14ac:dyDescent="0.35">
      <c r="B70" s="31"/>
      <c r="C70" s="2" t="s">
        <v>75</v>
      </c>
      <c r="D70" s="28">
        <v>3.6660776459966167</v>
      </c>
      <c r="E70" s="28">
        <v>2.6969062815101732</v>
      </c>
      <c r="F70" s="28">
        <v>2.0107671352917813</v>
      </c>
      <c r="G70" s="28">
        <v>1.7299328347069669</v>
      </c>
      <c r="H70" s="28">
        <v>1.8610194495514465</v>
      </c>
      <c r="I70" s="28">
        <v>3.4791719946632234</v>
      </c>
      <c r="J70" s="28">
        <v>3.0619916467786141</v>
      </c>
      <c r="K70" s="29">
        <v>1.5346109570875537</v>
      </c>
    </row>
    <row r="71" spans="2:11" x14ac:dyDescent="0.35">
      <c r="B71" s="31"/>
      <c r="C71" s="2" t="s">
        <v>77</v>
      </c>
      <c r="D71" s="28">
        <v>3.8129814726671718</v>
      </c>
      <c r="E71" s="28">
        <v>2.8358219502934778</v>
      </c>
      <c r="F71" s="28">
        <v>2.1518163099086078</v>
      </c>
      <c r="G71" s="28">
        <v>1.8722132048616063</v>
      </c>
      <c r="H71" s="28">
        <v>2.0021792614039793</v>
      </c>
      <c r="I71" s="28">
        <v>3.6191789110785675</v>
      </c>
      <c r="J71" s="28">
        <v>3.2024792416519108</v>
      </c>
      <c r="K71" s="29">
        <v>1.6752219965919661</v>
      </c>
    </row>
    <row r="72" spans="2:11" x14ac:dyDescent="0.35">
      <c r="B72" s="31"/>
      <c r="C72" s="2" t="s">
        <v>79</v>
      </c>
      <c r="D72" s="28">
        <v>3.7585084815364964</v>
      </c>
      <c r="E72" s="28">
        <v>2.7813489591628024</v>
      </c>
      <c r="F72" s="28">
        <v>2.0973433187779329</v>
      </c>
      <c r="G72" s="28">
        <v>1.8177402137309313</v>
      </c>
      <c r="H72" s="28">
        <v>1.9477062702733041</v>
      </c>
      <c r="I72" s="28">
        <v>3.5647059199478917</v>
      </c>
      <c r="J72" s="28">
        <v>3.1480062505212354</v>
      </c>
      <c r="K72" s="29">
        <v>1.620749005461291</v>
      </c>
    </row>
    <row r="73" spans="2:11" x14ac:dyDescent="0.35">
      <c r="B73" s="31"/>
      <c r="C73" s="2" t="s">
        <v>81</v>
      </c>
      <c r="D73" s="28">
        <v>3.6767989948404836</v>
      </c>
      <c r="E73" s="28">
        <v>2.6996394724667896</v>
      </c>
      <c r="F73" s="28">
        <v>2.01563383208192</v>
      </c>
      <c r="G73" s="28">
        <v>1.7360307270349185</v>
      </c>
      <c r="H73" s="28">
        <v>1.8659967835772913</v>
      </c>
      <c r="I73" s="28">
        <v>3.4829964332518788</v>
      </c>
      <c r="J73" s="28">
        <v>3.0662967638252225</v>
      </c>
      <c r="K73" s="29">
        <v>1.5390395187652781</v>
      </c>
    </row>
    <row r="74" spans="2:11" x14ac:dyDescent="0.35">
      <c r="B74" s="31"/>
      <c r="C74" s="2" t="s">
        <v>83</v>
      </c>
      <c r="D74" s="28">
        <v>3.5950895081444707</v>
      </c>
      <c r="E74" s="28">
        <v>2.6179299857707767</v>
      </c>
      <c r="F74" s="28">
        <v>1.9339243453859072</v>
      </c>
      <c r="G74" s="28">
        <v>1.6543212403389056</v>
      </c>
      <c r="H74" s="28">
        <v>1.7842872968812784</v>
      </c>
      <c r="I74" s="28">
        <v>3.4012869465558659</v>
      </c>
      <c r="J74" s="28">
        <v>2.9845872771292097</v>
      </c>
      <c r="K74" s="29">
        <v>1.4573300320692653</v>
      </c>
    </row>
    <row r="75" spans="2:11" ht="15" thickBot="1" x14ac:dyDescent="0.4">
      <c r="B75" s="32"/>
      <c r="C75" s="3" t="s">
        <v>84</v>
      </c>
      <c r="D75" s="33">
        <v>3.9279750210306053</v>
      </c>
      <c r="E75" s="33">
        <v>2.9588036565441618</v>
      </c>
      <c r="F75" s="33">
        <v>2.2726645103257694</v>
      </c>
      <c r="G75" s="33">
        <v>1.9918302097409555</v>
      </c>
      <c r="H75" s="33">
        <v>2.1229168245854351</v>
      </c>
      <c r="I75" s="33">
        <v>3.7410693696972119</v>
      </c>
      <c r="J75" s="33">
        <v>3.3238890218126027</v>
      </c>
      <c r="K75" s="34">
        <v>1.7965083321215425</v>
      </c>
    </row>
    <row r="76" spans="2:11" x14ac:dyDescent="0.35">
      <c r="B76" s="35" t="s">
        <v>112</v>
      </c>
      <c r="C76" s="1" t="s">
        <v>2</v>
      </c>
      <c r="D76" s="25">
        <v>3.2406695818464728</v>
      </c>
      <c r="E76" s="25">
        <v>2.2408819658358143</v>
      </c>
      <c r="F76" s="25">
        <v>1.5789701395329045</v>
      </c>
      <c r="G76" s="25">
        <v>1.2778000223189283</v>
      </c>
      <c r="H76" s="25">
        <v>1.4310893634357151</v>
      </c>
      <c r="I76" s="25">
        <v>3.0407969316811791</v>
      </c>
      <c r="J76" s="25">
        <v>2.6115110521988698</v>
      </c>
      <c r="K76" s="26">
        <v>1.0835986965864879</v>
      </c>
    </row>
    <row r="77" spans="2:11" x14ac:dyDescent="0.35">
      <c r="B77" s="27"/>
      <c r="C77" s="2" t="s">
        <v>69</v>
      </c>
      <c r="D77" s="28">
        <v>3.8150418879681913</v>
      </c>
      <c r="E77" s="28">
        <v>2.8458705234817478</v>
      </c>
      <c r="F77" s="28">
        <v>2.159731377263356</v>
      </c>
      <c r="G77" s="28">
        <v>1.878897076678542</v>
      </c>
      <c r="H77" s="28">
        <v>2.009983691523022</v>
      </c>
      <c r="I77" s="28">
        <v>3.628136236634798</v>
      </c>
      <c r="J77" s="28">
        <v>3.2109558887501888</v>
      </c>
      <c r="K77" s="29">
        <v>1.683575199059129</v>
      </c>
    </row>
    <row r="78" spans="2:11" x14ac:dyDescent="0.35">
      <c r="B78" s="27" t="s">
        <v>111</v>
      </c>
      <c r="C78" s="2" t="s">
        <v>71</v>
      </c>
      <c r="D78" s="28">
        <v>3.7495675442096945</v>
      </c>
      <c r="E78" s="28">
        <v>2.780396179723251</v>
      </c>
      <c r="F78" s="28">
        <v>2.0942570335048587</v>
      </c>
      <c r="G78" s="28">
        <v>1.8134227329200447</v>
      </c>
      <c r="H78" s="28">
        <v>1.9445093477645246</v>
      </c>
      <c r="I78" s="28">
        <v>3.5626618928763012</v>
      </c>
      <c r="J78" s="28">
        <v>3.145481544991692</v>
      </c>
      <c r="K78" s="29">
        <v>1.6181008553006317</v>
      </c>
    </row>
    <row r="79" spans="2:11" x14ac:dyDescent="0.35">
      <c r="B79" s="30">
        <v>0</v>
      </c>
      <c r="C79" s="2" t="s">
        <v>73</v>
      </c>
      <c r="D79" s="28">
        <v>3.6513560285719486</v>
      </c>
      <c r="E79" s="28">
        <v>2.6821846640855052</v>
      </c>
      <c r="F79" s="28">
        <v>1.996045517867113</v>
      </c>
      <c r="G79" s="28">
        <v>1.7152112172822989</v>
      </c>
      <c r="H79" s="28">
        <v>1.8462978321267791</v>
      </c>
      <c r="I79" s="28">
        <v>3.4644503772385553</v>
      </c>
      <c r="J79" s="28">
        <v>3.0472700293539461</v>
      </c>
      <c r="K79" s="29">
        <v>1.5198893396628861</v>
      </c>
    </row>
    <row r="80" spans="2:11" x14ac:dyDescent="0.35">
      <c r="B80" s="31"/>
      <c r="C80" s="2" t="s">
        <v>75</v>
      </c>
      <c r="D80" s="28">
        <v>3.5531445129342032</v>
      </c>
      <c r="E80" s="28">
        <v>2.5839731484477597</v>
      </c>
      <c r="F80" s="28">
        <v>1.8978340022293674</v>
      </c>
      <c r="G80" s="28">
        <v>1.6169997016445534</v>
      </c>
      <c r="H80" s="28">
        <v>1.7480863164890332</v>
      </c>
      <c r="I80" s="28">
        <v>3.3662388616008099</v>
      </c>
      <c r="J80" s="28">
        <v>2.9490585137162006</v>
      </c>
      <c r="K80" s="29">
        <v>1.4216778240251402</v>
      </c>
    </row>
    <row r="81" spans="2:11" x14ac:dyDescent="0.35">
      <c r="B81" s="31"/>
      <c r="C81" s="2" t="s">
        <v>77</v>
      </c>
      <c r="D81" s="28">
        <v>3.7000483396047583</v>
      </c>
      <c r="E81" s="28">
        <v>2.7228888172310644</v>
      </c>
      <c r="F81" s="28">
        <v>2.0388831768461944</v>
      </c>
      <c r="G81" s="28">
        <v>1.7592800717991928</v>
      </c>
      <c r="H81" s="28">
        <v>1.8892461283415658</v>
      </c>
      <c r="I81" s="28">
        <v>3.5062457780161536</v>
      </c>
      <c r="J81" s="28">
        <v>3.0895461085894973</v>
      </c>
      <c r="K81" s="29">
        <v>1.5622888635295527</v>
      </c>
    </row>
    <row r="82" spans="2:11" x14ac:dyDescent="0.35">
      <c r="B82" s="31"/>
      <c r="C82" s="2" t="s">
        <v>79</v>
      </c>
      <c r="D82" s="28">
        <v>3.6455753484740834</v>
      </c>
      <c r="E82" s="28">
        <v>2.6684158261003894</v>
      </c>
      <c r="F82" s="28">
        <v>1.9844101857155192</v>
      </c>
      <c r="G82" s="28">
        <v>1.7048070806685176</v>
      </c>
      <c r="H82" s="28">
        <v>1.8347731372108904</v>
      </c>
      <c r="I82" s="28">
        <v>3.4517727868854786</v>
      </c>
      <c r="J82" s="28">
        <v>3.0350731174588224</v>
      </c>
      <c r="K82" s="29">
        <v>1.5078158723988773</v>
      </c>
    </row>
    <row r="83" spans="2:11" x14ac:dyDescent="0.35">
      <c r="B83" s="31"/>
      <c r="C83" s="2" t="s">
        <v>81</v>
      </c>
      <c r="D83" s="28">
        <v>3.5638658617780705</v>
      </c>
      <c r="E83" s="28">
        <v>2.5867063394043761</v>
      </c>
      <c r="F83" s="28">
        <v>1.9027006990195063</v>
      </c>
      <c r="G83" s="28">
        <v>1.6230975939725047</v>
      </c>
      <c r="H83" s="28">
        <v>1.7530636505148776</v>
      </c>
      <c r="I83" s="28">
        <v>3.3700633001894653</v>
      </c>
      <c r="J83" s="28">
        <v>2.9533636307628091</v>
      </c>
      <c r="K83" s="29">
        <v>1.4261063857028644</v>
      </c>
    </row>
    <row r="84" spans="2:11" x14ac:dyDescent="0.35">
      <c r="B84" s="31"/>
      <c r="C84" s="2" t="s">
        <v>83</v>
      </c>
      <c r="D84" s="28">
        <v>3.4821563750820577</v>
      </c>
      <c r="E84" s="28">
        <v>2.5049968527083633</v>
      </c>
      <c r="F84" s="28">
        <v>1.8209912123234935</v>
      </c>
      <c r="G84" s="28">
        <v>1.5413881072764919</v>
      </c>
      <c r="H84" s="28">
        <v>1.6713541638188647</v>
      </c>
      <c r="I84" s="28">
        <v>3.2883538134934525</v>
      </c>
      <c r="J84" s="28">
        <v>2.8716541440667962</v>
      </c>
      <c r="K84" s="29">
        <v>1.3443968990068518</v>
      </c>
    </row>
    <row r="85" spans="2:11" ht="15" thickBot="1" x14ac:dyDescent="0.4">
      <c r="B85" s="32"/>
      <c r="C85" s="3" t="s">
        <v>84</v>
      </c>
      <c r="D85" s="33">
        <v>3.8150418879681913</v>
      </c>
      <c r="E85" s="33">
        <v>2.8458705234817478</v>
      </c>
      <c r="F85" s="33">
        <v>2.159731377263356</v>
      </c>
      <c r="G85" s="33">
        <v>1.878897076678542</v>
      </c>
      <c r="H85" s="33">
        <v>2.009983691523022</v>
      </c>
      <c r="I85" s="33">
        <v>3.628136236634798</v>
      </c>
      <c r="J85" s="33">
        <v>3.2109558887501888</v>
      </c>
      <c r="K85" s="34">
        <v>1.683575199059129</v>
      </c>
    </row>
    <row r="87" spans="2:11" ht="15" thickBot="1" x14ac:dyDescent="0.4"/>
    <row r="88" spans="2:11" ht="26.5" thickBot="1" x14ac:dyDescent="0.65">
      <c r="B88" s="4" t="s">
        <v>85</v>
      </c>
      <c r="C88" s="5"/>
      <c r="D88" s="6">
        <v>4</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2.9497205109970688</v>
      </c>
      <c r="E92" s="25">
        <v>1.8944577885215044</v>
      </c>
      <c r="F92" s="25">
        <v>1.3329703159443846</v>
      </c>
      <c r="G92" s="25">
        <v>1.0286533850658983</v>
      </c>
      <c r="H92" s="25">
        <v>1.1915789352228814</v>
      </c>
      <c r="I92" s="25">
        <v>2.6502380766134581</v>
      </c>
      <c r="J92" s="25">
        <v>2.2453061348356864</v>
      </c>
      <c r="K92" s="26">
        <v>0.85684360547904925</v>
      </c>
    </row>
    <row r="93" spans="2:11" x14ac:dyDescent="0.35">
      <c r="B93" s="27"/>
      <c r="C93" s="2" t="s">
        <v>69</v>
      </c>
      <c r="D93" s="28">
        <v>3.5095424563157893</v>
      </c>
      <c r="E93" s="28">
        <v>2.4966528163357888</v>
      </c>
      <c r="F93" s="28">
        <v>1.8965057231659261</v>
      </c>
      <c r="G93" s="28">
        <v>1.5971366563443232</v>
      </c>
      <c r="H93" s="28">
        <v>1.748455937273075</v>
      </c>
      <c r="I93" s="28">
        <v>3.2517650339205364</v>
      </c>
      <c r="J93" s="28">
        <v>2.848303769917131</v>
      </c>
      <c r="K93" s="29">
        <v>1.4215981715611525</v>
      </c>
    </row>
    <row r="94" spans="2:11" x14ac:dyDescent="0.35">
      <c r="B94" s="27" t="s">
        <v>115</v>
      </c>
      <c r="C94" s="2" t="s">
        <v>71</v>
      </c>
      <c r="D94" s="28">
        <v>3.4440681125572921</v>
      </c>
      <c r="E94" s="28">
        <v>2.4311784725772916</v>
      </c>
      <c r="F94" s="28">
        <v>1.8310313794074291</v>
      </c>
      <c r="G94" s="28">
        <v>1.5316623125858262</v>
      </c>
      <c r="H94" s="28">
        <v>1.6829815935145782</v>
      </c>
      <c r="I94" s="28">
        <v>3.1862906901620391</v>
      </c>
      <c r="J94" s="28">
        <v>2.7828294261586337</v>
      </c>
      <c r="K94" s="29">
        <v>1.3561238278026557</v>
      </c>
    </row>
    <row r="95" spans="2:11" x14ac:dyDescent="0.35">
      <c r="B95" s="30">
        <v>0</v>
      </c>
      <c r="C95" s="2" t="s">
        <v>73</v>
      </c>
      <c r="D95" s="28">
        <v>3.3458565969195466</v>
      </c>
      <c r="E95" s="28">
        <v>2.3329669569395457</v>
      </c>
      <c r="F95" s="28">
        <v>1.7328198637696834</v>
      </c>
      <c r="G95" s="28">
        <v>1.4334507969480803</v>
      </c>
      <c r="H95" s="28">
        <v>1.5847700778768323</v>
      </c>
      <c r="I95" s="28">
        <v>3.0880791745242937</v>
      </c>
      <c r="J95" s="28">
        <v>2.6846179105208883</v>
      </c>
      <c r="K95" s="29">
        <v>1.2579123121649098</v>
      </c>
    </row>
    <row r="96" spans="2:11" x14ac:dyDescent="0.35">
      <c r="B96" s="31"/>
      <c r="C96" s="2" t="s">
        <v>75</v>
      </c>
      <c r="D96" s="28">
        <v>3.2476450812818003</v>
      </c>
      <c r="E96" s="28">
        <v>2.2347554413018003</v>
      </c>
      <c r="F96" s="28">
        <v>1.6346083481319378</v>
      </c>
      <c r="G96" s="28">
        <v>1.3352392813103346</v>
      </c>
      <c r="H96" s="28">
        <v>1.4865585622390867</v>
      </c>
      <c r="I96" s="28">
        <v>2.9898676588865474</v>
      </c>
      <c r="J96" s="28">
        <v>2.5864063948831419</v>
      </c>
      <c r="K96" s="29">
        <v>1.159700796527164</v>
      </c>
    </row>
    <row r="97" spans="2:11" x14ac:dyDescent="0.35">
      <c r="B97" s="31"/>
      <c r="C97" s="2" t="s">
        <v>77</v>
      </c>
      <c r="D97" s="28">
        <v>3.3976245004742851</v>
      </c>
      <c r="E97" s="28">
        <v>2.373156777363052</v>
      </c>
      <c r="F97" s="28">
        <v>1.7815593976561821</v>
      </c>
      <c r="G97" s="28">
        <v>1.4761728059795014</v>
      </c>
      <c r="H97" s="28">
        <v>1.6293944873944253</v>
      </c>
      <c r="I97" s="28">
        <v>3.129799164222109</v>
      </c>
      <c r="J97" s="28">
        <v>2.7274025285856962</v>
      </c>
      <c r="K97" s="29">
        <v>1.312775976038429</v>
      </c>
    </row>
    <row r="98" spans="2:11" x14ac:dyDescent="0.35">
      <c r="B98" s="31"/>
      <c r="C98" s="2" t="s">
        <v>79</v>
      </c>
      <c r="D98" s="28">
        <v>3.3431515093436097</v>
      </c>
      <c r="E98" s="28">
        <v>2.318683786232377</v>
      </c>
      <c r="F98" s="28">
        <v>1.7270864065255069</v>
      </c>
      <c r="G98" s="28">
        <v>1.4216998148488262</v>
      </c>
      <c r="H98" s="28">
        <v>1.5749214962637503</v>
      </c>
      <c r="I98" s="28">
        <v>3.0753261730914341</v>
      </c>
      <c r="J98" s="28">
        <v>2.6729295374550213</v>
      </c>
      <c r="K98" s="29">
        <v>1.2583029849077538</v>
      </c>
    </row>
    <row r="99" spans="2:11" x14ac:dyDescent="0.35">
      <c r="B99" s="31"/>
      <c r="C99" s="2" t="s">
        <v>81</v>
      </c>
      <c r="D99" s="28">
        <v>3.2614420226475973</v>
      </c>
      <c r="E99" s="28">
        <v>2.2369742995363642</v>
      </c>
      <c r="F99" s="28">
        <v>1.6453769198294941</v>
      </c>
      <c r="G99" s="28">
        <v>1.3399903281528136</v>
      </c>
      <c r="H99" s="28">
        <v>1.4932120095677375</v>
      </c>
      <c r="I99" s="28">
        <v>2.9936166863954212</v>
      </c>
      <c r="J99" s="28">
        <v>2.5912200507590084</v>
      </c>
      <c r="K99" s="29">
        <v>1.176593498211741</v>
      </c>
    </row>
    <row r="100" spans="2:11" x14ac:dyDescent="0.35">
      <c r="B100" s="31"/>
      <c r="C100" s="2" t="s">
        <v>83</v>
      </c>
      <c r="D100" s="28">
        <v>3.1797325359515844</v>
      </c>
      <c r="E100" s="28">
        <v>2.1552648128403513</v>
      </c>
      <c r="F100" s="28">
        <v>1.5636674331334812</v>
      </c>
      <c r="G100" s="28">
        <v>1.2582808414568007</v>
      </c>
      <c r="H100" s="28">
        <v>1.4115025228717246</v>
      </c>
      <c r="I100" s="28">
        <v>2.9119071996994084</v>
      </c>
      <c r="J100" s="28">
        <v>2.5095105640629956</v>
      </c>
      <c r="K100" s="29">
        <v>1.0948840115157281</v>
      </c>
    </row>
    <row r="101" spans="2:11" ht="15" thickBot="1" x14ac:dyDescent="0.4">
      <c r="B101" s="31"/>
      <c r="C101" s="3" t="s">
        <v>84</v>
      </c>
      <c r="D101" s="33">
        <v>3.5095424563157893</v>
      </c>
      <c r="E101" s="33">
        <v>2.4966528163357888</v>
      </c>
      <c r="F101" s="33">
        <v>1.8965057231659261</v>
      </c>
      <c r="G101" s="33">
        <v>1.5971366563443232</v>
      </c>
      <c r="H101" s="33">
        <v>1.748455937273075</v>
      </c>
      <c r="I101" s="33">
        <v>3.2517650339205364</v>
      </c>
      <c r="J101" s="33">
        <v>2.848303769917131</v>
      </c>
      <c r="K101" s="34">
        <v>1.4215981715611525</v>
      </c>
    </row>
    <row r="102" spans="2:11" x14ac:dyDescent="0.35">
      <c r="B102" s="36" t="s">
        <v>114</v>
      </c>
      <c r="C102" s="37" t="s">
        <v>2</v>
      </c>
      <c r="D102" s="25">
        <v>2.902739641223353</v>
      </c>
      <c r="E102" s="25">
        <v>1.8474769187477886</v>
      </c>
      <c r="F102" s="25">
        <v>1.2859894461706689</v>
      </c>
      <c r="G102" s="25">
        <v>0.98167251529218269</v>
      </c>
      <c r="H102" s="25">
        <v>1.1445980654491656</v>
      </c>
      <c r="I102" s="25">
        <v>2.6032572068397424</v>
      </c>
      <c r="J102" s="25">
        <v>2.1983252650619707</v>
      </c>
      <c r="K102" s="26">
        <v>0.80986273570533363</v>
      </c>
    </row>
    <row r="103" spans="2:11" x14ac:dyDescent="0.35">
      <c r="B103" s="38"/>
      <c r="C103" s="39" t="s">
        <v>69</v>
      </c>
      <c r="D103" s="28">
        <v>3.4625615865420736</v>
      </c>
      <c r="E103" s="28">
        <v>2.4496719465620731</v>
      </c>
      <c r="F103" s="28">
        <v>1.8495248533922106</v>
      </c>
      <c r="G103" s="28">
        <v>1.5501557865706077</v>
      </c>
      <c r="H103" s="28">
        <v>1.7014750674993595</v>
      </c>
      <c r="I103" s="28">
        <v>3.2047841641468207</v>
      </c>
      <c r="J103" s="28">
        <v>2.8013229001434152</v>
      </c>
      <c r="K103" s="29">
        <v>1.374617301787437</v>
      </c>
    </row>
    <row r="104" spans="2:11" x14ac:dyDescent="0.35">
      <c r="B104" s="27" t="s">
        <v>116</v>
      </c>
      <c r="C104" s="39" t="s">
        <v>71</v>
      </c>
      <c r="D104" s="28">
        <v>3.3970872427835763</v>
      </c>
      <c r="E104" s="28">
        <v>2.3841976028035758</v>
      </c>
      <c r="F104" s="28">
        <v>1.7840505096337134</v>
      </c>
      <c r="G104" s="28">
        <v>1.4846814428121105</v>
      </c>
      <c r="H104" s="28">
        <v>1.6360007237408625</v>
      </c>
      <c r="I104" s="28">
        <v>3.1393098203883234</v>
      </c>
      <c r="J104" s="28">
        <v>2.735848556384918</v>
      </c>
      <c r="K104" s="29">
        <v>1.3091429580289398</v>
      </c>
    </row>
    <row r="105" spans="2:11" x14ac:dyDescent="0.35">
      <c r="B105" s="40">
        <v>0</v>
      </c>
      <c r="C105" s="39" t="s">
        <v>73</v>
      </c>
      <c r="D105" s="28">
        <v>3.2988757271458304</v>
      </c>
      <c r="E105" s="28">
        <v>2.28598608716583</v>
      </c>
      <c r="F105" s="28">
        <v>1.6858389939959679</v>
      </c>
      <c r="G105" s="28">
        <v>1.3864699271743648</v>
      </c>
      <c r="H105" s="28">
        <v>1.5377892081031168</v>
      </c>
      <c r="I105" s="28">
        <v>3.041098304750578</v>
      </c>
      <c r="J105" s="28">
        <v>2.6376370407471725</v>
      </c>
      <c r="K105" s="29">
        <v>1.2109314423911943</v>
      </c>
    </row>
    <row r="106" spans="2:11" x14ac:dyDescent="0.35">
      <c r="B106" s="41"/>
      <c r="C106" s="39" t="s">
        <v>75</v>
      </c>
      <c r="D106" s="28">
        <v>3.2006642115080846</v>
      </c>
      <c r="E106" s="28">
        <v>2.1877745715280845</v>
      </c>
      <c r="F106" s="28">
        <v>1.587627478358222</v>
      </c>
      <c r="G106" s="28">
        <v>1.2882584115366189</v>
      </c>
      <c r="H106" s="28">
        <v>1.4395776924653709</v>
      </c>
      <c r="I106" s="28">
        <v>2.9428867891128316</v>
      </c>
      <c r="J106" s="28">
        <v>2.5394255251094267</v>
      </c>
      <c r="K106" s="29">
        <v>1.1127199267534484</v>
      </c>
    </row>
    <row r="107" spans="2:11" x14ac:dyDescent="0.35">
      <c r="B107" s="41"/>
      <c r="C107" s="39" t="s">
        <v>77</v>
      </c>
      <c r="D107" s="28">
        <v>3.3506436307005694</v>
      </c>
      <c r="E107" s="28">
        <v>2.3261759075893362</v>
      </c>
      <c r="F107" s="28">
        <v>1.7345785278824666</v>
      </c>
      <c r="G107" s="28">
        <v>1.4291919362057859</v>
      </c>
      <c r="H107" s="28">
        <v>1.5824136176207098</v>
      </c>
      <c r="I107" s="28">
        <v>3.0828182944483933</v>
      </c>
      <c r="J107" s="28">
        <v>2.6804216588119805</v>
      </c>
      <c r="K107" s="29">
        <v>1.2657951062647135</v>
      </c>
    </row>
    <row r="108" spans="2:11" x14ac:dyDescent="0.35">
      <c r="B108" s="41"/>
      <c r="C108" s="39" t="s">
        <v>79</v>
      </c>
      <c r="D108" s="28">
        <v>3.296170639569894</v>
      </c>
      <c r="E108" s="28">
        <v>2.2717029164586613</v>
      </c>
      <c r="F108" s="28">
        <v>1.6801055367517912</v>
      </c>
      <c r="G108" s="28">
        <v>1.3747189450751105</v>
      </c>
      <c r="H108" s="28">
        <v>1.5279406264900346</v>
      </c>
      <c r="I108" s="28">
        <v>3.0283453033177183</v>
      </c>
      <c r="J108" s="28">
        <v>2.6259486676813055</v>
      </c>
      <c r="K108" s="29">
        <v>1.2113221151340381</v>
      </c>
    </row>
    <row r="109" spans="2:11" x14ac:dyDescent="0.35">
      <c r="B109" s="41"/>
      <c r="C109" s="39" t="s">
        <v>81</v>
      </c>
      <c r="D109" s="28">
        <v>3.2144611528738811</v>
      </c>
      <c r="E109" s="28">
        <v>2.1899934297626484</v>
      </c>
      <c r="F109" s="28">
        <v>1.5983960500557783</v>
      </c>
      <c r="G109" s="28">
        <v>1.2930094583790976</v>
      </c>
      <c r="H109" s="28">
        <v>1.4462311397940217</v>
      </c>
      <c r="I109" s="28">
        <v>2.9466358166217055</v>
      </c>
      <c r="J109" s="28">
        <v>2.5442391809852927</v>
      </c>
      <c r="K109" s="29">
        <v>1.1296126284380252</v>
      </c>
    </row>
    <row r="110" spans="2:11" x14ac:dyDescent="0.35">
      <c r="B110" s="41"/>
      <c r="C110" s="39" t="s">
        <v>83</v>
      </c>
      <c r="D110" s="28">
        <v>3.1327516661778687</v>
      </c>
      <c r="E110" s="28">
        <v>2.1082839430666356</v>
      </c>
      <c r="F110" s="28">
        <v>1.5166865633597655</v>
      </c>
      <c r="G110" s="28">
        <v>1.211299971683085</v>
      </c>
      <c r="H110" s="28">
        <v>1.3645216530980089</v>
      </c>
      <c r="I110" s="28">
        <v>2.8649263299256926</v>
      </c>
      <c r="J110" s="28">
        <v>2.4625296942892798</v>
      </c>
      <c r="K110" s="29">
        <v>1.0479031417420124</v>
      </c>
    </row>
    <row r="111" spans="2:11" ht="15" thickBot="1" x14ac:dyDescent="0.4">
      <c r="B111" s="42"/>
      <c r="C111" s="43" t="s">
        <v>84</v>
      </c>
      <c r="D111" s="33">
        <v>3.4625615865420736</v>
      </c>
      <c r="E111" s="33">
        <v>2.4496719465620731</v>
      </c>
      <c r="F111" s="33">
        <v>1.8495248533922106</v>
      </c>
      <c r="G111" s="33">
        <v>1.5501557865706077</v>
      </c>
      <c r="H111" s="33">
        <v>1.7014750674993595</v>
      </c>
      <c r="I111" s="33">
        <v>3.2047841641468207</v>
      </c>
      <c r="J111" s="33">
        <v>2.8013229001434152</v>
      </c>
      <c r="K111" s="34">
        <v>1.374617301787437</v>
      </c>
    </row>
    <row r="112" spans="2:11" x14ac:dyDescent="0.35">
      <c r="B112" s="35" t="s">
        <v>114</v>
      </c>
      <c r="C112" s="1" t="s">
        <v>2</v>
      </c>
      <c r="D112" s="25">
        <v>2.8322683365627799</v>
      </c>
      <c r="E112" s="25">
        <v>1.7770056140872152</v>
      </c>
      <c r="F112" s="25">
        <v>1.2155181415100955</v>
      </c>
      <c r="G112" s="25">
        <v>0.91120121063160919</v>
      </c>
      <c r="H112" s="25">
        <v>1.0741267607885923</v>
      </c>
      <c r="I112" s="25">
        <v>2.5327859021791692</v>
      </c>
      <c r="J112" s="25">
        <v>2.1278539604013971</v>
      </c>
      <c r="K112" s="26">
        <v>0.73939143104476013</v>
      </c>
    </row>
    <row r="113" spans="2:11" x14ac:dyDescent="0.35">
      <c r="B113" s="27"/>
      <c r="C113" s="2" t="s">
        <v>69</v>
      </c>
      <c r="D113" s="28">
        <v>3.3920902818815</v>
      </c>
      <c r="E113" s="28">
        <v>2.3792006419014995</v>
      </c>
      <c r="F113" s="28">
        <v>1.779053548731637</v>
      </c>
      <c r="G113" s="28">
        <v>1.4796844819100339</v>
      </c>
      <c r="H113" s="28">
        <v>1.6310037628387859</v>
      </c>
      <c r="I113" s="28">
        <v>3.1343128594862475</v>
      </c>
      <c r="J113" s="28">
        <v>2.7308515954828421</v>
      </c>
      <c r="K113" s="29">
        <v>1.3041459971268634</v>
      </c>
    </row>
    <row r="114" spans="2:11" ht="15" thickBot="1" x14ac:dyDescent="0.4">
      <c r="B114" s="27" t="s">
        <v>117</v>
      </c>
      <c r="C114" s="2" t="s">
        <v>71</v>
      </c>
      <c r="D114" s="28">
        <v>3.3266159381230027</v>
      </c>
      <c r="E114" s="28">
        <v>2.3137262981430022</v>
      </c>
      <c r="F114" s="44">
        <v>1.71357920497314</v>
      </c>
      <c r="G114" s="28">
        <v>1.4142101381515371</v>
      </c>
      <c r="H114" s="28">
        <v>1.5655294190802891</v>
      </c>
      <c r="I114" s="28">
        <v>3.0688385157277502</v>
      </c>
      <c r="J114" s="28">
        <v>2.6653772517243448</v>
      </c>
      <c r="K114" s="29">
        <v>1.2386716533683664</v>
      </c>
    </row>
    <row r="115" spans="2:11" ht="15" thickBot="1" x14ac:dyDescent="0.4">
      <c r="B115" s="30">
        <v>0</v>
      </c>
      <c r="C115" s="2" t="s">
        <v>73</v>
      </c>
      <c r="D115" s="28">
        <v>3.2284044224852573</v>
      </c>
      <c r="E115" s="45">
        <v>2.2155147825052564</v>
      </c>
      <c r="F115" s="46">
        <v>1.6153676893353941</v>
      </c>
      <c r="G115" s="47">
        <v>1.3159986225137912</v>
      </c>
      <c r="H115" s="28">
        <v>1.4673179034425432</v>
      </c>
      <c r="I115" s="28">
        <v>2.9706270000900044</v>
      </c>
      <c r="J115" s="28">
        <v>2.5671657360865985</v>
      </c>
      <c r="K115" s="29">
        <v>1.1404601377306207</v>
      </c>
    </row>
    <row r="116" spans="2:11" x14ac:dyDescent="0.35">
      <c r="B116" s="31"/>
      <c r="C116" s="2" t="s">
        <v>75</v>
      </c>
      <c r="D116" s="28">
        <v>3.1301929068475109</v>
      </c>
      <c r="E116" s="28">
        <v>2.1173032668675105</v>
      </c>
      <c r="F116" s="48">
        <v>1.5171561736976484</v>
      </c>
      <c r="G116" s="28">
        <v>1.2177871068760453</v>
      </c>
      <c r="H116" s="28">
        <v>1.3691063878047973</v>
      </c>
      <c r="I116" s="28">
        <v>2.8724154844522585</v>
      </c>
      <c r="J116" s="28">
        <v>2.468954220448853</v>
      </c>
      <c r="K116" s="29">
        <v>1.0422486220928748</v>
      </c>
    </row>
    <row r="117" spans="2:11" x14ac:dyDescent="0.35">
      <c r="B117" s="31"/>
      <c r="C117" s="2" t="s">
        <v>77</v>
      </c>
      <c r="D117" s="28">
        <v>3.2801723260399958</v>
      </c>
      <c r="E117" s="28">
        <v>2.2557046029287626</v>
      </c>
      <c r="F117" s="28">
        <v>1.6641072232218928</v>
      </c>
      <c r="G117" s="28">
        <v>1.3587206315452123</v>
      </c>
      <c r="H117" s="28">
        <v>1.5119423129601361</v>
      </c>
      <c r="I117" s="28">
        <v>3.0123469897878201</v>
      </c>
      <c r="J117" s="28">
        <v>2.6099503541514073</v>
      </c>
      <c r="K117" s="29">
        <v>1.1953238016041396</v>
      </c>
    </row>
    <row r="118" spans="2:11" x14ac:dyDescent="0.35">
      <c r="B118" s="31"/>
      <c r="C118" s="2" t="s">
        <v>79</v>
      </c>
      <c r="D118" s="28">
        <v>3.2256993349093208</v>
      </c>
      <c r="E118" s="28">
        <v>2.2012316117980877</v>
      </c>
      <c r="F118" s="28">
        <v>1.6096342320912178</v>
      </c>
      <c r="G118" s="28">
        <v>1.3042476404145371</v>
      </c>
      <c r="H118" s="28">
        <v>1.4574693218294612</v>
      </c>
      <c r="I118" s="28">
        <v>2.9578739986571447</v>
      </c>
      <c r="J118" s="28">
        <v>2.5554773630207324</v>
      </c>
      <c r="K118" s="29">
        <v>1.1408508104734645</v>
      </c>
    </row>
    <row r="119" spans="2:11" x14ac:dyDescent="0.35">
      <c r="B119" s="31"/>
      <c r="C119" s="2" t="s">
        <v>81</v>
      </c>
      <c r="D119" s="28">
        <v>3.143989848213308</v>
      </c>
      <c r="E119" s="28">
        <v>2.1195221251020748</v>
      </c>
      <c r="F119" s="28">
        <v>1.5279247453952047</v>
      </c>
      <c r="G119" s="28">
        <v>1.2225381537185243</v>
      </c>
      <c r="H119" s="28">
        <v>1.3757598351334483</v>
      </c>
      <c r="I119" s="28">
        <v>2.8761645119611323</v>
      </c>
      <c r="J119" s="28">
        <v>2.4737678763247195</v>
      </c>
      <c r="K119" s="29">
        <v>1.0591413237774518</v>
      </c>
    </row>
    <row r="120" spans="2:11" x14ac:dyDescent="0.35">
      <c r="B120" s="31"/>
      <c r="C120" s="2" t="s">
        <v>83</v>
      </c>
      <c r="D120" s="28">
        <v>3.0622803615172951</v>
      </c>
      <c r="E120" s="28">
        <v>2.037812638406062</v>
      </c>
      <c r="F120" s="28">
        <v>1.4462152586991919</v>
      </c>
      <c r="G120" s="28">
        <v>1.1408286670225114</v>
      </c>
      <c r="H120" s="28">
        <v>1.2940503484374355</v>
      </c>
      <c r="I120" s="28">
        <v>2.7944550252651195</v>
      </c>
      <c r="J120" s="28">
        <v>2.3920583896287066</v>
      </c>
      <c r="K120" s="29">
        <v>0.97743183708143888</v>
      </c>
    </row>
    <row r="121" spans="2:11" ht="15" thickBot="1" x14ac:dyDescent="0.4">
      <c r="B121" s="32"/>
      <c r="C121" s="3" t="s">
        <v>84</v>
      </c>
      <c r="D121" s="33">
        <v>3.3920902818815</v>
      </c>
      <c r="E121" s="33">
        <v>2.3792006419014995</v>
      </c>
      <c r="F121" s="33">
        <v>1.779053548731637</v>
      </c>
      <c r="G121" s="33">
        <v>1.4796844819100339</v>
      </c>
      <c r="H121" s="33">
        <v>1.6310037628387859</v>
      </c>
      <c r="I121" s="33">
        <v>3.1343128594862475</v>
      </c>
      <c r="J121" s="33">
        <v>2.7308515954828421</v>
      </c>
      <c r="K121" s="34">
        <v>1.3041459971268634</v>
      </c>
    </row>
    <row r="122" spans="2:11" x14ac:dyDescent="0.35">
      <c r="B122" s="24" t="s">
        <v>114</v>
      </c>
      <c r="C122" s="1" t="s">
        <v>2</v>
      </c>
      <c r="D122" s="25">
        <v>2.7617970319022063</v>
      </c>
      <c r="E122" s="25">
        <v>1.7065343094266416</v>
      </c>
      <c r="F122" s="25">
        <v>1.1450468368495219</v>
      </c>
      <c r="G122" s="25">
        <v>0.84072990597103558</v>
      </c>
      <c r="H122" s="25">
        <v>1.0036554561280187</v>
      </c>
      <c r="I122" s="25">
        <v>2.4623145975185956</v>
      </c>
      <c r="J122" s="25">
        <v>2.0573826557408235</v>
      </c>
      <c r="K122" s="26">
        <v>0.66892012638418663</v>
      </c>
    </row>
    <row r="123" spans="2:11" x14ac:dyDescent="0.35">
      <c r="B123" s="27"/>
      <c r="C123" s="2" t="s">
        <v>69</v>
      </c>
      <c r="D123" s="28">
        <v>3.3216189772209264</v>
      </c>
      <c r="E123" s="28">
        <v>2.3087293372409259</v>
      </c>
      <c r="F123" s="28">
        <v>1.7085822440710636</v>
      </c>
      <c r="G123" s="28">
        <v>1.4092131772494605</v>
      </c>
      <c r="H123" s="28">
        <v>1.5605324581782125</v>
      </c>
      <c r="I123" s="28">
        <v>3.0638415548256734</v>
      </c>
      <c r="J123" s="28">
        <v>2.660380290822268</v>
      </c>
      <c r="K123" s="29">
        <v>1.23367469246629</v>
      </c>
    </row>
    <row r="124" spans="2:11" x14ac:dyDescent="0.35">
      <c r="B124" s="27" t="s">
        <v>118</v>
      </c>
      <c r="C124" s="2" t="s">
        <v>71</v>
      </c>
      <c r="D124" s="28">
        <v>3.2561446334624295</v>
      </c>
      <c r="E124" s="28">
        <v>2.2432549934824286</v>
      </c>
      <c r="F124" s="28">
        <v>1.6431079003125664</v>
      </c>
      <c r="G124" s="28">
        <v>1.3437388334909635</v>
      </c>
      <c r="H124" s="28">
        <v>1.4950581144197153</v>
      </c>
      <c r="I124" s="28">
        <v>2.9983672110671766</v>
      </c>
      <c r="J124" s="28">
        <v>2.5949059470637712</v>
      </c>
      <c r="K124" s="29">
        <v>1.1682003487077928</v>
      </c>
    </row>
    <row r="125" spans="2:11" x14ac:dyDescent="0.35">
      <c r="B125" s="30">
        <v>0</v>
      </c>
      <c r="C125" s="2" t="s">
        <v>73</v>
      </c>
      <c r="D125" s="28">
        <v>3.1579331178246832</v>
      </c>
      <c r="E125" s="28">
        <v>2.1450434778446832</v>
      </c>
      <c r="F125" s="28">
        <v>1.5448963846748207</v>
      </c>
      <c r="G125" s="28">
        <v>1.2455273178532178</v>
      </c>
      <c r="H125" s="28">
        <v>1.3968465987819698</v>
      </c>
      <c r="I125" s="28">
        <v>2.9001556954294307</v>
      </c>
      <c r="J125" s="28">
        <v>2.4966944314260253</v>
      </c>
      <c r="K125" s="29">
        <v>1.0699888330700471</v>
      </c>
    </row>
    <row r="126" spans="2:11" x14ac:dyDescent="0.35">
      <c r="B126" s="31"/>
      <c r="C126" s="2" t="s">
        <v>75</v>
      </c>
      <c r="D126" s="28">
        <v>3.0597216021869378</v>
      </c>
      <c r="E126" s="28">
        <v>2.0468319622069373</v>
      </c>
      <c r="F126" s="28">
        <v>1.4466848690370748</v>
      </c>
      <c r="G126" s="28">
        <v>1.1473158022154719</v>
      </c>
      <c r="H126" s="28">
        <v>1.2986350831442239</v>
      </c>
      <c r="I126" s="28">
        <v>2.8019441797916849</v>
      </c>
      <c r="J126" s="28">
        <v>2.3984829157882794</v>
      </c>
      <c r="K126" s="29">
        <v>0.97177731743230134</v>
      </c>
    </row>
    <row r="127" spans="2:11" x14ac:dyDescent="0.35">
      <c r="B127" s="31"/>
      <c r="C127" s="2" t="s">
        <v>77</v>
      </c>
      <c r="D127" s="28">
        <v>3.2097010213794226</v>
      </c>
      <c r="E127" s="28">
        <v>2.1852332982681895</v>
      </c>
      <c r="F127" s="28">
        <v>1.5936359185613194</v>
      </c>
      <c r="G127" s="28">
        <v>1.2882493268846389</v>
      </c>
      <c r="H127" s="28">
        <v>1.4414710082995628</v>
      </c>
      <c r="I127" s="28">
        <v>2.9418756851272465</v>
      </c>
      <c r="J127" s="28">
        <v>2.5394790494908337</v>
      </c>
      <c r="K127" s="29">
        <v>1.1248524969435663</v>
      </c>
    </row>
    <row r="128" spans="2:11" x14ac:dyDescent="0.35">
      <c r="B128" s="31"/>
      <c r="C128" s="2" t="s">
        <v>79</v>
      </c>
      <c r="D128" s="28">
        <v>3.1552280302487472</v>
      </c>
      <c r="E128" s="28">
        <v>2.1307603071375141</v>
      </c>
      <c r="F128" s="28">
        <v>1.5391629274306442</v>
      </c>
      <c r="G128" s="28">
        <v>1.2337763357539635</v>
      </c>
      <c r="H128" s="28">
        <v>1.3869980171688874</v>
      </c>
      <c r="I128" s="28">
        <v>2.8874026939965716</v>
      </c>
      <c r="J128" s="28">
        <v>2.4850060583601588</v>
      </c>
      <c r="K128" s="29">
        <v>1.0703795058128911</v>
      </c>
    </row>
    <row r="129" spans="2:11" x14ac:dyDescent="0.35">
      <c r="B129" s="31"/>
      <c r="C129" s="2" t="s">
        <v>81</v>
      </c>
      <c r="D129" s="28">
        <v>3.0735185435527344</v>
      </c>
      <c r="E129" s="28">
        <v>2.0490508204415012</v>
      </c>
      <c r="F129" s="28">
        <v>1.4574534407346313</v>
      </c>
      <c r="G129" s="28">
        <v>1.1520668490579506</v>
      </c>
      <c r="H129" s="28">
        <v>1.3052885304728747</v>
      </c>
      <c r="I129" s="28">
        <v>2.8056932073005587</v>
      </c>
      <c r="J129" s="28">
        <v>2.4032965716641459</v>
      </c>
      <c r="K129" s="29">
        <v>0.98867001911687824</v>
      </c>
    </row>
    <row r="130" spans="2:11" x14ac:dyDescent="0.35">
      <c r="B130" s="31"/>
      <c r="C130" s="2" t="s">
        <v>83</v>
      </c>
      <c r="D130" s="28">
        <v>2.991809056856721</v>
      </c>
      <c r="E130" s="28">
        <v>1.9673413337454884</v>
      </c>
      <c r="F130" s="28">
        <v>1.3757439540386185</v>
      </c>
      <c r="G130" s="28">
        <v>1.0703573623619378</v>
      </c>
      <c r="H130" s="28">
        <v>1.2235790437768619</v>
      </c>
      <c r="I130" s="28">
        <v>2.7239837206045459</v>
      </c>
      <c r="J130" s="28">
        <v>2.321587084968133</v>
      </c>
      <c r="K130" s="29">
        <v>0.90696053242086538</v>
      </c>
    </row>
    <row r="131" spans="2:11" ht="15" thickBot="1" x14ac:dyDescent="0.4">
      <c r="B131" s="32"/>
      <c r="C131" s="3" t="s">
        <v>84</v>
      </c>
      <c r="D131" s="33">
        <v>3.3216189772209264</v>
      </c>
      <c r="E131" s="33">
        <v>2.3087293372409259</v>
      </c>
      <c r="F131" s="33">
        <v>1.7085822440710636</v>
      </c>
      <c r="G131" s="33">
        <v>1.4092131772494605</v>
      </c>
      <c r="H131" s="33">
        <v>1.5605324581782125</v>
      </c>
      <c r="I131" s="33">
        <v>3.0638415548256734</v>
      </c>
      <c r="J131" s="33">
        <v>2.660380290822268</v>
      </c>
      <c r="K131" s="34">
        <v>1.23367469246629</v>
      </c>
    </row>
    <row r="132" spans="2:11" x14ac:dyDescent="0.35">
      <c r="B132" s="36" t="s">
        <v>119</v>
      </c>
      <c r="C132" s="1" t="s">
        <v>2</v>
      </c>
      <c r="D132" s="25">
        <v>2.8621792541806799</v>
      </c>
      <c r="E132" s="25">
        <v>1.804413308246591</v>
      </c>
      <c r="F132" s="25">
        <v>1.2602040859269392</v>
      </c>
      <c r="G132" s="25">
        <v>0.94824515968846623</v>
      </c>
      <c r="H132" s="25">
        <v>1.1153749648803259</v>
      </c>
      <c r="I132" s="25">
        <v>2.5554794258245708</v>
      </c>
      <c r="J132" s="25">
        <v>2.1500381182009316</v>
      </c>
      <c r="K132" s="26">
        <v>0.77656530194799955</v>
      </c>
    </row>
    <row r="133" spans="2:11" x14ac:dyDescent="0.35">
      <c r="B133" s="27"/>
      <c r="C133" s="2" t="s">
        <v>69</v>
      </c>
      <c r="D133" s="28">
        <v>3.4233798411333973</v>
      </c>
      <c r="E133" s="28">
        <v>2.4049691569884444</v>
      </c>
      <c r="F133" s="28">
        <v>1.816323656690815</v>
      </c>
      <c r="G133" s="28">
        <v>1.5118013317519676</v>
      </c>
      <c r="H133" s="28">
        <v>1.6656440336221667</v>
      </c>
      <c r="I133" s="28">
        <v>3.157743403839059</v>
      </c>
      <c r="J133" s="28">
        <v>2.756713839676173</v>
      </c>
      <c r="K133" s="29">
        <v>1.348414095107678</v>
      </c>
    </row>
    <row r="134" spans="2:11" x14ac:dyDescent="0.35">
      <c r="B134" s="27" t="s">
        <v>115</v>
      </c>
      <c r="C134" s="2" t="s">
        <v>71</v>
      </c>
      <c r="D134" s="28">
        <v>3.3579054973749001</v>
      </c>
      <c r="E134" s="28">
        <v>2.3394948132299471</v>
      </c>
      <c r="F134" s="28">
        <v>1.7508493129323177</v>
      </c>
      <c r="G134" s="28">
        <v>1.4463269879934704</v>
      </c>
      <c r="H134" s="28">
        <v>1.6001696898636695</v>
      </c>
      <c r="I134" s="28">
        <v>3.0922690600805622</v>
      </c>
      <c r="J134" s="28">
        <v>2.6912394959176758</v>
      </c>
      <c r="K134" s="29">
        <v>1.2829397513491807</v>
      </c>
    </row>
    <row r="135" spans="2:11" x14ac:dyDescent="0.35">
      <c r="B135" s="30">
        <v>0</v>
      </c>
      <c r="C135" s="2" t="s">
        <v>73</v>
      </c>
      <c r="D135" s="28">
        <v>3.2596939817371542</v>
      </c>
      <c r="E135" s="28">
        <v>2.2412832975922012</v>
      </c>
      <c r="F135" s="28">
        <v>1.6526377972945723</v>
      </c>
      <c r="G135" s="28">
        <v>1.3481154723557247</v>
      </c>
      <c r="H135" s="28">
        <v>1.5019581742259238</v>
      </c>
      <c r="I135" s="28">
        <v>2.9940575444428159</v>
      </c>
      <c r="J135" s="28">
        <v>2.5930279802799294</v>
      </c>
      <c r="K135" s="29">
        <v>1.1847282357114353</v>
      </c>
    </row>
    <row r="136" spans="2:11" x14ac:dyDescent="0.35">
      <c r="B136" s="31"/>
      <c r="C136" s="2" t="s">
        <v>75</v>
      </c>
      <c r="D136" s="28">
        <v>3.1614824660994088</v>
      </c>
      <c r="E136" s="28">
        <v>2.1430717819544554</v>
      </c>
      <c r="F136" s="28">
        <v>1.5544262816568264</v>
      </c>
      <c r="G136" s="28">
        <v>1.2499039567179788</v>
      </c>
      <c r="H136" s="28">
        <v>1.4037466585881782</v>
      </c>
      <c r="I136" s="28">
        <v>2.8958460288050705</v>
      </c>
      <c r="J136" s="28">
        <v>2.494816464642184</v>
      </c>
      <c r="K136" s="29">
        <v>1.0865167200736894</v>
      </c>
    </row>
    <row r="137" spans="2:11" x14ac:dyDescent="0.35">
      <c r="B137" s="31"/>
      <c r="C137" s="2" t="s">
        <v>77</v>
      </c>
      <c r="D137" s="28">
        <v>3.312055542644071</v>
      </c>
      <c r="E137" s="28">
        <v>2.2804605301971077</v>
      </c>
      <c r="F137" s="28">
        <v>1.7003058981552188</v>
      </c>
      <c r="G137" s="28">
        <v>1.3998170099773519</v>
      </c>
      <c r="H137" s="28">
        <v>1.5453948040930821</v>
      </c>
      <c r="I137" s="28">
        <v>3.0353293258503351</v>
      </c>
      <c r="J137" s="28">
        <v>2.6355896412719209</v>
      </c>
      <c r="K137" s="29">
        <v>1.2386615925229998</v>
      </c>
    </row>
    <row r="138" spans="2:11" x14ac:dyDescent="0.35">
      <c r="B138" s="31"/>
      <c r="C138" s="2" t="s">
        <v>79</v>
      </c>
      <c r="D138" s="28">
        <v>3.257582551513396</v>
      </c>
      <c r="E138" s="28">
        <v>2.2259875390664328</v>
      </c>
      <c r="F138" s="28">
        <v>1.6458329070245434</v>
      </c>
      <c r="G138" s="28">
        <v>1.3453440188466765</v>
      </c>
      <c r="H138" s="28">
        <v>1.4909218129624067</v>
      </c>
      <c r="I138" s="28">
        <v>2.9808563347196602</v>
      </c>
      <c r="J138" s="28">
        <v>2.5811166501412459</v>
      </c>
      <c r="K138" s="29">
        <v>1.1841886013923246</v>
      </c>
    </row>
    <row r="139" spans="2:11" x14ac:dyDescent="0.35">
      <c r="B139" s="31"/>
      <c r="C139" s="2" t="s">
        <v>81</v>
      </c>
      <c r="D139" s="28">
        <v>3.1758730648173832</v>
      </c>
      <c r="E139" s="28">
        <v>2.1442780523704199</v>
      </c>
      <c r="F139" s="28">
        <v>1.5641234203285306</v>
      </c>
      <c r="G139" s="28">
        <v>1.2636345321506637</v>
      </c>
      <c r="H139" s="28">
        <v>1.409212326266394</v>
      </c>
      <c r="I139" s="28">
        <v>2.8991468480236473</v>
      </c>
      <c r="J139" s="28">
        <v>2.4994071634452331</v>
      </c>
      <c r="K139" s="29">
        <v>1.1024791146963118</v>
      </c>
    </row>
    <row r="140" spans="2:11" x14ac:dyDescent="0.35">
      <c r="B140" s="31"/>
      <c r="C140" s="2" t="s">
        <v>83</v>
      </c>
      <c r="D140" s="28">
        <v>3.0941635781213703</v>
      </c>
      <c r="E140" s="28">
        <v>2.0625685656744071</v>
      </c>
      <c r="F140" s="28">
        <v>1.4824139336325177</v>
      </c>
      <c r="G140" s="28">
        <v>1.1819250454546508</v>
      </c>
      <c r="H140" s="28">
        <v>1.3275028395703812</v>
      </c>
      <c r="I140" s="28">
        <v>2.8174373613276344</v>
      </c>
      <c r="J140" s="28">
        <v>2.4176976767492202</v>
      </c>
      <c r="K140" s="29">
        <v>1.0207696280002991</v>
      </c>
    </row>
    <row r="141" spans="2:11" ht="15" thickBot="1" x14ac:dyDescent="0.4">
      <c r="B141" s="32"/>
      <c r="C141" s="3" t="s">
        <v>84</v>
      </c>
      <c r="D141" s="33">
        <v>3.4233798411333973</v>
      </c>
      <c r="E141" s="33">
        <v>2.4049691569884444</v>
      </c>
      <c r="F141" s="33">
        <v>1.816323656690815</v>
      </c>
      <c r="G141" s="33">
        <v>1.5118013317519676</v>
      </c>
      <c r="H141" s="33">
        <v>1.6656440336221667</v>
      </c>
      <c r="I141" s="33">
        <v>3.157743403839059</v>
      </c>
      <c r="J141" s="33">
        <v>2.756713839676173</v>
      </c>
      <c r="K141" s="34">
        <v>1.348414095107678</v>
      </c>
    </row>
    <row r="142" spans="2:11" x14ac:dyDescent="0.35">
      <c r="B142" s="36" t="s">
        <v>119</v>
      </c>
      <c r="C142" s="1" t="s">
        <v>2</v>
      </c>
      <c r="D142" s="25">
        <v>2.8230659886374152</v>
      </c>
      <c r="E142" s="25">
        <v>1.7653000427033265</v>
      </c>
      <c r="F142" s="25">
        <v>1.221090820383675</v>
      </c>
      <c r="G142" s="25">
        <v>0.90913189414520168</v>
      </c>
      <c r="H142" s="25">
        <v>1.0762616993370615</v>
      </c>
      <c r="I142" s="25">
        <v>2.5163661602813061</v>
      </c>
      <c r="J142" s="25">
        <v>2.1109248526576674</v>
      </c>
      <c r="K142" s="26">
        <v>0.73745203640473511</v>
      </c>
    </row>
    <row r="143" spans="2:11" x14ac:dyDescent="0.35">
      <c r="B143" s="27"/>
      <c r="C143" s="2" t="s">
        <v>69</v>
      </c>
      <c r="D143" s="28">
        <v>3.3842665755901327</v>
      </c>
      <c r="E143" s="28">
        <v>2.3658558914451797</v>
      </c>
      <c r="F143" s="28">
        <v>1.7772103911475507</v>
      </c>
      <c r="G143" s="28">
        <v>1.4726880662087032</v>
      </c>
      <c r="H143" s="28">
        <v>1.6265307680789023</v>
      </c>
      <c r="I143" s="28">
        <v>3.1186301382957948</v>
      </c>
      <c r="J143" s="28">
        <v>2.7176005741329083</v>
      </c>
      <c r="K143" s="29">
        <v>1.3093008295644137</v>
      </c>
    </row>
    <row r="144" spans="2:11" x14ac:dyDescent="0.35">
      <c r="B144" s="27" t="s">
        <v>116</v>
      </c>
      <c r="C144" s="2" t="s">
        <v>71</v>
      </c>
      <c r="D144" s="28">
        <v>3.3187922318316354</v>
      </c>
      <c r="E144" s="28">
        <v>2.3003815476866825</v>
      </c>
      <c r="F144" s="28">
        <v>1.7117360473890535</v>
      </c>
      <c r="G144" s="28">
        <v>1.4072137224502059</v>
      </c>
      <c r="H144" s="28">
        <v>1.561056424320405</v>
      </c>
      <c r="I144" s="28">
        <v>3.0531557945372976</v>
      </c>
      <c r="J144" s="28">
        <v>2.6521262303744111</v>
      </c>
      <c r="K144" s="29">
        <v>1.2438264858059165</v>
      </c>
    </row>
    <row r="145" spans="2:11" x14ac:dyDescent="0.35">
      <c r="B145" s="30">
        <v>0</v>
      </c>
      <c r="C145" s="2" t="s">
        <v>73</v>
      </c>
      <c r="D145" s="28">
        <v>3.22058071619389</v>
      </c>
      <c r="E145" s="28">
        <v>2.2021700320489366</v>
      </c>
      <c r="F145" s="28">
        <v>1.6135245317513076</v>
      </c>
      <c r="G145" s="28">
        <v>1.3090022068124603</v>
      </c>
      <c r="H145" s="28">
        <v>1.4628449086826596</v>
      </c>
      <c r="I145" s="28">
        <v>2.9549442788995517</v>
      </c>
      <c r="J145" s="28">
        <v>2.5539147147366656</v>
      </c>
      <c r="K145" s="29">
        <v>1.1456149701681706</v>
      </c>
    </row>
    <row r="146" spans="2:11" x14ac:dyDescent="0.35">
      <c r="B146" s="31"/>
      <c r="C146" s="2" t="s">
        <v>75</v>
      </c>
      <c r="D146" s="28">
        <v>3.1223692005561441</v>
      </c>
      <c r="E146" s="28">
        <v>2.1039585164111911</v>
      </c>
      <c r="F146" s="28">
        <v>1.515313016113562</v>
      </c>
      <c r="G146" s="28">
        <v>1.2107906911747146</v>
      </c>
      <c r="H146" s="28">
        <v>1.3646333930449137</v>
      </c>
      <c r="I146" s="28">
        <v>2.8567327632618058</v>
      </c>
      <c r="J146" s="28">
        <v>2.4557031990989193</v>
      </c>
      <c r="K146" s="29">
        <v>1.0474034545304249</v>
      </c>
    </row>
    <row r="147" spans="2:11" x14ac:dyDescent="0.35">
      <c r="B147" s="31"/>
      <c r="C147" s="2" t="s">
        <v>77</v>
      </c>
      <c r="D147" s="28">
        <v>3.2729422771008063</v>
      </c>
      <c r="E147" s="28">
        <v>2.2413472646538435</v>
      </c>
      <c r="F147" s="28">
        <v>1.6611926326119544</v>
      </c>
      <c r="G147" s="28">
        <v>1.3607037444340875</v>
      </c>
      <c r="H147" s="28">
        <v>1.5062815385498176</v>
      </c>
      <c r="I147" s="28">
        <v>2.9962160603070704</v>
      </c>
      <c r="J147" s="28">
        <v>2.5964763757286562</v>
      </c>
      <c r="K147" s="29">
        <v>1.1995483269797353</v>
      </c>
    </row>
    <row r="148" spans="2:11" x14ac:dyDescent="0.35">
      <c r="B148" s="31"/>
      <c r="C148" s="2" t="s">
        <v>79</v>
      </c>
      <c r="D148" s="28">
        <v>3.2184692859701314</v>
      </c>
      <c r="E148" s="28">
        <v>2.1868742735231681</v>
      </c>
      <c r="F148" s="28">
        <v>1.606719641481279</v>
      </c>
      <c r="G148" s="28">
        <v>1.3062307533034121</v>
      </c>
      <c r="H148" s="28">
        <v>1.4518085474191424</v>
      </c>
      <c r="I148" s="28">
        <v>2.9417430691763955</v>
      </c>
      <c r="J148" s="28">
        <v>2.5420033845979813</v>
      </c>
      <c r="K148" s="29">
        <v>1.1450753358490602</v>
      </c>
    </row>
    <row r="149" spans="2:11" x14ac:dyDescent="0.35">
      <c r="B149" s="31"/>
      <c r="C149" s="2" t="s">
        <v>81</v>
      </c>
      <c r="D149" s="28">
        <v>3.1367597992741185</v>
      </c>
      <c r="E149" s="28">
        <v>2.1051647868271552</v>
      </c>
      <c r="F149" s="28">
        <v>1.5250101547852664</v>
      </c>
      <c r="G149" s="28">
        <v>1.2245212666073992</v>
      </c>
      <c r="H149" s="28">
        <v>1.3700990607231296</v>
      </c>
      <c r="I149" s="28">
        <v>2.8600335824803826</v>
      </c>
      <c r="J149" s="28">
        <v>2.4602938979019684</v>
      </c>
      <c r="K149" s="29">
        <v>1.0633658491530473</v>
      </c>
    </row>
    <row r="150" spans="2:11" x14ac:dyDescent="0.35">
      <c r="B150" s="31"/>
      <c r="C150" s="2" t="s">
        <v>83</v>
      </c>
      <c r="D150" s="28">
        <v>3.0550503125781057</v>
      </c>
      <c r="E150" s="28">
        <v>2.0234553001311424</v>
      </c>
      <c r="F150" s="28">
        <v>1.4433006680892535</v>
      </c>
      <c r="G150" s="28">
        <v>1.1428117799113866</v>
      </c>
      <c r="H150" s="28">
        <v>1.2883895740271167</v>
      </c>
      <c r="I150" s="28">
        <v>2.7783240957843698</v>
      </c>
      <c r="J150" s="28">
        <v>2.3785844112059555</v>
      </c>
      <c r="K150" s="29">
        <v>0.98165636245703447</v>
      </c>
    </row>
    <row r="151" spans="2:11" ht="15" thickBot="1" x14ac:dyDescent="0.4">
      <c r="B151" s="32"/>
      <c r="C151" s="3" t="s">
        <v>84</v>
      </c>
      <c r="D151" s="33">
        <v>3.3842665755901327</v>
      </c>
      <c r="E151" s="33">
        <v>2.3658558914451797</v>
      </c>
      <c r="F151" s="33">
        <v>1.7772103911475507</v>
      </c>
      <c r="G151" s="33">
        <v>1.4726880662087032</v>
      </c>
      <c r="H151" s="33">
        <v>1.6265307680789023</v>
      </c>
      <c r="I151" s="33">
        <v>3.1186301382957948</v>
      </c>
      <c r="J151" s="33">
        <v>2.7176005741329083</v>
      </c>
      <c r="K151" s="34">
        <v>1.3093008295644137</v>
      </c>
    </row>
    <row r="152" spans="2:11" x14ac:dyDescent="0.35">
      <c r="B152" s="36" t="s">
        <v>119</v>
      </c>
      <c r="C152" s="1" t="s">
        <v>2</v>
      </c>
      <c r="D152" s="25">
        <v>2.764396090322518</v>
      </c>
      <c r="E152" s="25">
        <v>1.70663014438843</v>
      </c>
      <c r="F152" s="25">
        <v>1.1624209220687782</v>
      </c>
      <c r="G152" s="25">
        <v>0.85046199583030502</v>
      </c>
      <c r="H152" s="25">
        <v>1.0175918010221647</v>
      </c>
      <c r="I152" s="25">
        <v>2.4576962619664093</v>
      </c>
      <c r="J152" s="25">
        <v>2.0522549543427706</v>
      </c>
      <c r="K152" s="26">
        <v>0.67878213808983834</v>
      </c>
    </row>
    <row r="153" spans="2:11" x14ac:dyDescent="0.35">
      <c r="B153" s="27"/>
      <c r="C153" s="2" t="s">
        <v>69</v>
      </c>
      <c r="D153" s="28">
        <v>3.3255966772752359</v>
      </c>
      <c r="E153" s="28">
        <v>2.3071859931302829</v>
      </c>
      <c r="F153" s="28">
        <v>1.718540492832654</v>
      </c>
      <c r="G153" s="28">
        <v>1.4140181678938064</v>
      </c>
      <c r="H153" s="28">
        <v>1.5678608697640057</v>
      </c>
      <c r="I153" s="28">
        <v>3.0599602399808976</v>
      </c>
      <c r="J153" s="28">
        <v>2.6589306758180116</v>
      </c>
      <c r="K153" s="29">
        <v>1.250630931249517</v>
      </c>
    </row>
    <row r="154" spans="2:11" x14ac:dyDescent="0.35">
      <c r="B154" s="27" t="s">
        <v>117</v>
      </c>
      <c r="C154" s="2" t="s">
        <v>71</v>
      </c>
      <c r="D154" s="28">
        <v>3.2601223335167386</v>
      </c>
      <c r="E154" s="28">
        <v>2.2417116493717861</v>
      </c>
      <c r="F154" s="28">
        <v>1.6530661490741567</v>
      </c>
      <c r="G154" s="28">
        <v>1.3485438241353092</v>
      </c>
      <c r="H154" s="28">
        <v>1.5023865260055085</v>
      </c>
      <c r="I154" s="28">
        <v>2.9944858962224004</v>
      </c>
      <c r="J154" s="28">
        <v>2.5934563320595143</v>
      </c>
      <c r="K154" s="29">
        <v>1.1851565874910197</v>
      </c>
    </row>
    <row r="155" spans="2:11" x14ac:dyDescent="0.35">
      <c r="B155" s="30">
        <v>0</v>
      </c>
      <c r="C155" s="2" t="s">
        <v>73</v>
      </c>
      <c r="D155" s="28">
        <v>3.1619108178789932</v>
      </c>
      <c r="E155" s="28">
        <v>2.1435001337340402</v>
      </c>
      <c r="F155" s="28">
        <v>1.5548546334364111</v>
      </c>
      <c r="G155" s="28">
        <v>1.2503323084975635</v>
      </c>
      <c r="H155" s="28">
        <v>1.4041750103677626</v>
      </c>
      <c r="I155" s="28">
        <v>2.8962743805846549</v>
      </c>
      <c r="J155" s="28">
        <v>2.4952448164217684</v>
      </c>
      <c r="K155" s="29">
        <v>1.086945071853274</v>
      </c>
    </row>
    <row r="156" spans="2:11" x14ac:dyDescent="0.35">
      <c r="B156" s="31"/>
      <c r="C156" s="2" t="s">
        <v>75</v>
      </c>
      <c r="D156" s="28">
        <v>3.0636993022412473</v>
      </c>
      <c r="E156" s="28">
        <v>2.0452886180962944</v>
      </c>
      <c r="F156" s="28">
        <v>1.4566431177986652</v>
      </c>
      <c r="G156" s="28">
        <v>1.1521207928598178</v>
      </c>
      <c r="H156" s="28">
        <v>1.3059634947300169</v>
      </c>
      <c r="I156" s="28">
        <v>2.798062864946909</v>
      </c>
      <c r="J156" s="28">
        <v>2.397033300784023</v>
      </c>
      <c r="K156" s="29">
        <v>0.98873355621552828</v>
      </c>
    </row>
    <row r="157" spans="2:11" x14ac:dyDescent="0.35">
      <c r="B157" s="31"/>
      <c r="C157" s="2" t="s">
        <v>77</v>
      </c>
      <c r="D157" s="28">
        <v>3.21427237878591</v>
      </c>
      <c r="E157" s="28">
        <v>2.1826773663389467</v>
      </c>
      <c r="F157" s="28">
        <v>1.6025227342970576</v>
      </c>
      <c r="G157" s="28">
        <v>1.3020338461191907</v>
      </c>
      <c r="H157" s="28">
        <v>1.4476116402349211</v>
      </c>
      <c r="I157" s="28">
        <v>2.9375461619921741</v>
      </c>
      <c r="J157" s="28">
        <v>2.5378064774137599</v>
      </c>
      <c r="K157" s="29">
        <v>1.1408784286648386</v>
      </c>
    </row>
    <row r="158" spans="2:11" x14ac:dyDescent="0.35">
      <c r="B158" s="31"/>
      <c r="C158" s="2" t="s">
        <v>79</v>
      </c>
      <c r="D158" s="28">
        <v>3.1597993876552342</v>
      </c>
      <c r="E158" s="28">
        <v>2.1282043752082713</v>
      </c>
      <c r="F158" s="28">
        <v>1.5480497431663824</v>
      </c>
      <c r="G158" s="28">
        <v>1.2475608549885155</v>
      </c>
      <c r="H158" s="28">
        <v>1.3931386491042457</v>
      </c>
      <c r="I158" s="28">
        <v>2.8830731708614983</v>
      </c>
      <c r="J158" s="28">
        <v>2.483333486283084</v>
      </c>
      <c r="K158" s="29">
        <v>1.0864054375341634</v>
      </c>
    </row>
    <row r="159" spans="2:11" x14ac:dyDescent="0.35">
      <c r="B159" s="31"/>
      <c r="C159" s="2" t="s">
        <v>81</v>
      </c>
      <c r="D159" s="28">
        <v>3.0780899009592213</v>
      </c>
      <c r="E159" s="28">
        <v>2.0464948885122589</v>
      </c>
      <c r="F159" s="28">
        <v>1.4663402564703696</v>
      </c>
      <c r="G159" s="28">
        <v>1.1658513682925027</v>
      </c>
      <c r="H159" s="28">
        <v>1.3114291624082328</v>
      </c>
      <c r="I159" s="28">
        <v>2.8013636841654854</v>
      </c>
      <c r="J159" s="28">
        <v>2.4016239995870712</v>
      </c>
      <c r="K159" s="29">
        <v>1.0046959508381506</v>
      </c>
    </row>
    <row r="160" spans="2:11" x14ac:dyDescent="0.35">
      <c r="B160" s="31"/>
      <c r="C160" s="2" t="s">
        <v>83</v>
      </c>
      <c r="D160" s="28">
        <v>2.9963804142632093</v>
      </c>
      <c r="E160" s="28">
        <v>1.9647854018162458</v>
      </c>
      <c r="F160" s="28">
        <v>1.3846307697743567</v>
      </c>
      <c r="G160" s="28">
        <v>1.0841418815964898</v>
      </c>
      <c r="H160" s="28">
        <v>1.22971967571222</v>
      </c>
      <c r="I160" s="28">
        <v>2.719654197469473</v>
      </c>
      <c r="J160" s="28">
        <v>2.3199145128910588</v>
      </c>
      <c r="K160" s="29">
        <v>0.92298646414213781</v>
      </c>
    </row>
    <row r="161" spans="2:11" ht="15" thickBot="1" x14ac:dyDescent="0.4">
      <c r="B161" s="32"/>
      <c r="C161" s="3" t="s">
        <v>84</v>
      </c>
      <c r="D161" s="33">
        <v>3.3255966772752359</v>
      </c>
      <c r="E161" s="33">
        <v>2.3071859931302829</v>
      </c>
      <c r="F161" s="33">
        <v>1.718540492832654</v>
      </c>
      <c r="G161" s="33">
        <v>1.4140181678938064</v>
      </c>
      <c r="H161" s="33">
        <v>1.5678608697640057</v>
      </c>
      <c r="I161" s="33">
        <v>3.0599602399808976</v>
      </c>
      <c r="J161" s="33">
        <v>2.6589306758180116</v>
      </c>
      <c r="K161" s="34">
        <v>1.250630931249517</v>
      </c>
    </row>
    <row r="162" spans="2:11" x14ac:dyDescent="0.35">
      <c r="B162" s="36" t="s">
        <v>119</v>
      </c>
      <c r="C162" s="1" t="s">
        <v>2</v>
      </c>
      <c r="D162" s="25">
        <v>2.7057261920076217</v>
      </c>
      <c r="E162" s="25">
        <v>1.6479602460735332</v>
      </c>
      <c r="F162" s="25">
        <v>1.1037510237538815</v>
      </c>
      <c r="G162" s="25">
        <v>0.79179209751540836</v>
      </c>
      <c r="H162" s="25">
        <v>0.95892190270726807</v>
      </c>
      <c r="I162" s="25">
        <v>2.3990263636515126</v>
      </c>
      <c r="J162" s="25">
        <v>1.9935850560278738</v>
      </c>
      <c r="K162" s="26">
        <v>0.62011223977494168</v>
      </c>
    </row>
    <row r="163" spans="2:11" x14ac:dyDescent="0.35">
      <c r="B163" s="27"/>
      <c r="C163" s="2" t="s">
        <v>69</v>
      </c>
      <c r="D163" s="28">
        <v>3.2669267789603396</v>
      </c>
      <c r="E163" s="28">
        <v>2.2485160948153866</v>
      </c>
      <c r="F163" s="28">
        <v>1.6598705945177572</v>
      </c>
      <c r="G163" s="28">
        <v>1.3553482695789099</v>
      </c>
      <c r="H163" s="28">
        <v>1.509190971449109</v>
      </c>
      <c r="I163" s="28">
        <v>3.0012903416660013</v>
      </c>
      <c r="J163" s="28">
        <v>2.6002607775031148</v>
      </c>
      <c r="K163" s="29">
        <v>1.1919610329346202</v>
      </c>
    </row>
    <row r="164" spans="2:11" x14ac:dyDescent="0.35">
      <c r="B164" s="27" t="s">
        <v>118</v>
      </c>
      <c r="C164" s="2" t="s">
        <v>71</v>
      </c>
      <c r="D164" s="28">
        <v>3.2014524352018423</v>
      </c>
      <c r="E164" s="28">
        <v>2.1830417510568894</v>
      </c>
      <c r="F164" s="28">
        <v>1.5943962507592599</v>
      </c>
      <c r="G164" s="28">
        <v>1.2898739258204126</v>
      </c>
      <c r="H164" s="28">
        <v>1.4437166276906117</v>
      </c>
      <c r="I164" s="28">
        <v>2.935815997907504</v>
      </c>
      <c r="J164" s="28">
        <v>2.5347864337446175</v>
      </c>
      <c r="K164" s="29">
        <v>1.1264866891761229</v>
      </c>
    </row>
    <row r="165" spans="2:11" x14ac:dyDescent="0.35">
      <c r="B165" s="30">
        <v>0</v>
      </c>
      <c r="C165" s="2" t="s">
        <v>73</v>
      </c>
      <c r="D165" s="28">
        <v>3.1032409195640964</v>
      </c>
      <c r="E165" s="28">
        <v>2.0848302354191435</v>
      </c>
      <c r="F165" s="28">
        <v>1.4961847351215141</v>
      </c>
      <c r="G165" s="28">
        <v>1.1916624101826667</v>
      </c>
      <c r="H165" s="28">
        <v>1.3455051120528658</v>
      </c>
      <c r="I165" s="28">
        <v>2.8376044822697586</v>
      </c>
      <c r="J165" s="28">
        <v>2.4365749181068721</v>
      </c>
      <c r="K165" s="29">
        <v>1.0282751735383773</v>
      </c>
    </row>
    <row r="166" spans="2:11" x14ac:dyDescent="0.35">
      <c r="B166" s="31"/>
      <c r="C166" s="2" t="s">
        <v>75</v>
      </c>
      <c r="D166" s="28">
        <v>3.005029403926351</v>
      </c>
      <c r="E166" s="28">
        <v>1.9866187197813978</v>
      </c>
      <c r="F166" s="28">
        <v>1.3979732194837686</v>
      </c>
      <c r="G166" s="28">
        <v>1.0934508945449211</v>
      </c>
      <c r="H166" s="28">
        <v>1.2472935964151202</v>
      </c>
      <c r="I166" s="28">
        <v>2.7393929666320127</v>
      </c>
      <c r="J166" s="28">
        <v>2.3383634024691262</v>
      </c>
      <c r="K166" s="29">
        <v>0.93006365790063161</v>
      </c>
    </row>
    <row r="167" spans="2:11" x14ac:dyDescent="0.35">
      <c r="B167" s="31"/>
      <c r="C167" s="2" t="s">
        <v>77</v>
      </c>
      <c r="D167" s="28">
        <v>3.1556024804710128</v>
      </c>
      <c r="E167" s="28">
        <v>2.1240074680240499</v>
      </c>
      <c r="F167" s="28">
        <v>1.5438528359821611</v>
      </c>
      <c r="G167" s="28">
        <v>1.2433639478042942</v>
      </c>
      <c r="H167" s="28">
        <v>1.3889417419200243</v>
      </c>
      <c r="I167" s="28">
        <v>2.8788762636772769</v>
      </c>
      <c r="J167" s="28">
        <v>2.4791365790988626</v>
      </c>
      <c r="K167" s="29">
        <v>1.082208530349942</v>
      </c>
    </row>
    <row r="168" spans="2:11" x14ac:dyDescent="0.35">
      <c r="B168" s="31"/>
      <c r="C168" s="2" t="s">
        <v>79</v>
      </c>
      <c r="D168" s="28">
        <v>3.1011294893403378</v>
      </c>
      <c r="E168" s="28">
        <v>2.069534476893375</v>
      </c>
      <c r="F168" s="28">
        <v>1.4893798448514857</v>
      </c>
      <c r="G168" s="28">
        <v>1.1888909566736188</v>
      </c>
      <c r="H168" s="28">
        <v>1.3344687507893489</v>
      </c>
      <c r="I168" s="28">
        <v>2.824403272546602</v>
      </c>
      <c r="J168" s="28">
        <v>2.4246635879681877</v>
      </c>
      <c r="K168" s="29">
        <v>1.0277355392192669</v>
      </c>
    </row>
    <row r="169" spans="2:11" x14ac:dyDescent="0.35">
      <c r="B169" s="31"/>
      <c r="C169" s="2" t="s">
        <v>81</v>
      </c>
      <c r="D169" s="28">
        <v>3.019420002644325</v>
      </c>
      <c r="E169" s="28">
        <v>1.9878249901973619</v>
      </c>
      <c r="F169" s="28">
        <v>1.4076703581554728</v>
      </c>
      <c r="G169" s="28">
        <v>1.1071814699776059</v>
      </c>
      <c r="H169" s="28">
        <v>1.2527592640933363</v>
      </c>
      <c r="I169" s="28">
        <v>2.7426937858505891</v>
      </c>
      <c r="J169" s="28">
        <v>2.3429541012721748</v>
      </c>
      <c r="K169" s="29">
        <v>0.94602605252325389</v>
      </c>
    </row>
    <row r="170" spans="2:11" x14ac:dyDescent="0.35">
      <c r="B170" s="31"/>
      <c r="C170" s="2" t="s">
        <v>83</v>
      </c>
      <c r="D170" s="28">
        <v>2.9377105159483121</v>
      </c>
      <c r="E170" s="28">
        <v>1.9061155035013493</v>
      </c>
      <c r="F170" s="28">
        <v>1.32596087145946</v>
      </c>
      <c r="G170" s="28">
        <v>1.0254719832815931</v>
      </c>
      <c r="H170" s="28">
        <v>1.1710497773973234</v>
      </c>
      <c r="I170" s="28">
        <v>2.6609842991545762</v>
      </c>
      <c r="J170" s="28">
        <v>2.261244614576162</v>
      </c>
      <c r="K170" s="29">
        <v>0.86431656582724115</v>
      </c>
    </row>
    <row r="171" spans="2:11" ht="15" thickBot="1" x14ac:dyDescent="0.4">
      <c r="B171" s="32"/>
      <c r="C171" s="3" t="s">
        <v>84</v>
      </c>
      <c r="D171" s="33">
        <v>3.2669267789603396</v>
      </c>
      <c r="E171" s="33">
        <v>2.2485160948153866</v>
      </c>
      <c r="F171" s="33">
        <v>1.6598705945177572</v>
      </c>
      <c r="G171" s="33">
        <v>1.3553482695789099</v>
      </c>
      <c r="H171" s="33">
        <v>1.509190971449109</v>
      </c>
      <c r="I171" s="33">
        <v>3.0012903416660013</v>
      </c>
      <c r="J171" s="33">
        <v>2.6002607775031148</v>
      </c>
      <c r="K171" s="34">
        <v>1.1919610329346202</v>
      </c>
    </row>
    <row r="173" spans="2:11" ht="15" thickBot="1" x14ac:dyDescent="0.4"/>
    <row r="174" spans="2:11" ht="26.5" thickBot="1" x14ac:dyDescent="0.65">
      <c r="B174" s="4" t="s">
        <v>85</v>
      </c>
      <c r="C174" s="5"/>
      <c r="D174" s="6">
        <v>4</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4.102371865230948</v>
      </c>
      <c r="E178" s="25">
        <v>3.1211895434046504</v>
      </c>
      <c r="F178" s="25">
        <v>2.4158594512416314</v>
      </c>
      <c r="G178" s="25">
        <v>2.1281268473967017</v>
      </c>
      <c r="H178" s="25">
        <v>2.2742265573898979</v>
      </c>
      <c r="I178" s="25">
        <v>3.9312838196798161</v>
      </c>
      <c r="J178" s="25">
        <v>3.4969450417179897</v>
      </c>
      <c r="K178" s="26">
        <v>1.9231904738029091</v>
      </c>
    </row>
    <row r="179" spans="2:11" x14ac:dyDescent="0.35">
      <c r="B179" s="49"/>
      <c r="C179" s="2" t="s">
        <v>69</v>
      </c>
      <c r="D179" s="28">
        <v>4.8390895863048762</v>
      </c>
      <c r="E179" s="28">
        <v>3.8867371634567505</v>
      </c>
      <c r="F179" s="28">
        <v>3.1788364337988919</v>
      </c>
      <c r="G179" s="28">
        <v>2.9071772440121477</v>
      </c>
      <c r="H179" s="28">
        <v>3.0351930502716709</v>
      </c>
      <c r="I179" s="28">
        <v>4.6679914905540087</v>
      </c>
      <c r="J179" s="28">
        <v>4.2518639913925371</v>
      </c>
      <c r="K179" s="29">
        <v>2.6989034167908907</v>
      </c>
    </row>
    <row r="180" spans="2:11" x14ac:dyDescent="0.35">
      <c r="B180" s="49"/>
      <c r="C180" s="2" t="s">
        <v>71</v>
      </c>
      <c r="D180" s="28">
        <v>4.7736152425463798</v>
      </c>
      <c r="E180" s="28">
        <v>3.8212628196982532</v>
      </c>
      <c r="F180" s="28">
        <v>3.1133620900403947</v>
      </c>
      <c r="G180" s="28">
        <v>2.8417029002536505</v>
      </c>
      <c r="H180" s="28">
        <v>2.9697187065131736</v>
      </c>
      <c r="I180" s="28">
        <v>4.6025171467955115</v>
      </c>
      <c r="J180" s="28">
        <v>4.1863896476340399</v>
      </c>
      <c r="K180" s="29">
        <v>2.6334290730323935</v>
      </c>
    </row>
    <row r="181" spans="2:11" x14ac:dyDescent="0.35">
      <c r="B181" s="40">
        <v>0</v>
      </c>
      <c r="C181" s="2" t="s">
        <v>73</v>
      </c>
      <c r="D181" s="28">
        <v>4.6754037269086339</v>
      </c>
      <c r="E181" s="28">
        <v>3.7230513040605078</v>
      </c>
      <c r="F181" s="28">
        <v>3.0151505744026492</v>
      </c>
      <c r="G181" s="28">
        <v>2.743491384615905</v>
      </c>
      <c r="H181" s="28">
        <v>2.8715071908754282</v>
      </c>
      <c r="I181" s="28">
        <v>4.5043056311577665</v>
      </c>
      <c r="J181" s="28">
        <v>4.088178131996294</v>
      </c>
      <c r="K181" s="29">
        <v>2.535217557394648</v>
      </c>
    </row>
    <row r="182" spans="2:11" x14ac:dyDescent="0.35">
      <c r="B182" s="41"/>
      <c r="C182" s="2" t="s">
        <v>75</v>
      </c>
      <c r="D182" s="28">
        <v>4.5771922112708889</v>
      </c>
      <c r="E182" s="28">
        <v>3.6248397884227614</v>
      </c>
      <c r="F182" s="28">
        <v>2.9169390587649033</v>
      </c>
      <c r="G182" s="28">
        <v>2.6452798689781596</v>
      </c>
      <c r="H182" s="28">
        <v>2.7732956752376823</v>
      </c>
      <c r="I182" s="28">
        <v>4.4060941155200206</v>
      </c>
      <c r="J182" s="28">
        <v>3.9899666163585477</v>
      </c>
      <c r="K182" s="29">
        <v>2.4370060417569022</v>
      </c>
    </row>
    <row r="183" spans="2:11" x14ac:dyDescent="0.35">
      <c r="B183" s="41"/>
      <c r="C183" s="2" t="s">
        <v>77</v>
      </c>
      <c r="D183" s="28">
        <v>4.6968259260727736</v>
      </c>
      <c r="E183" s="28">
        <v>3.7375174861197418</v>
      </c>
      <c r="F183" s="28">
        <v>3.0313264525577899</v>
      </c>
      <c r="G183" s="28">
        <v>2.7576699774725086</v>
      </c>
      <c r="H183" s="28">
        <v>2.8867053800812092</v>
      </c>
      <c r="I183" s="28">
        <v>4.5198123535328616</v>
      </c>
      <c r="J183" s="28">
        <v>4.1033174180117902</v>
      </c>
      <c r="K183" s="29">
        <v>2.5514727829506541</v>
      </c>
    </row>
    <row r="184" spans="2:11" x14ac:dyDescent="0.35">
      <c r="B184" s="41"/>
      <c r="C184" s="2" t="s">
        <v>79</v>
      </c>
      <c r="D184" s="28">
        <v>4.6423529349420978</v>
      </c>
      <c r="E184" s="28">
        <v>3.6830444949890668</v>
      </c>
      <c r="F184" s="28">
        <v>2.9768534614271149</v>
      </c>
      <c r="G184" s="28">
        <v>2.7031969863418337</v>
      </c>
      <c r="H184" s="28">
        <v>2.8322323889505343</v>
      </c>
      <c r="I184" s="28">
        <v>4.4653393624021867</v>
      </c>
      <c r="J184" s="28">
        <v>4.0488444268811152</v>
      </c>
      <c r="K184" s="29">
        <v>2.4969997918199791</v>
      </c>
    </row>
    <row r="185" spans="2:11" x14ac:dyDescent="0.35">
      <c r="B185" s="41"/>
      <c r="C185" s="2" t="s">
        <v>81</v>
      </c>
      <c r="D185" s="28">
        <v>4.5606434482460854</v>
      </c>
      <c r="E185" s="28">
        <v>3.601335008293054</v>
      </c>
      <c r="F185" s="28">
        <v>2.8951439747311021</v>
      </c>
      <c r="G185" s="28">
        <v>2.6214874996458208</v>
      </c>
      <c r="H185" s="28">
        <v>2.7505229022545215</v>
      </c>
      <c r="I185" s="28">
        <v>4.3836298757061734</v>
      </c>
      <c r="J185" s="28">
        <v>3.9671349401851019</v>
      </c>
      <c r="K185" s="29">
        <v>2.4152903051239663</v>
      </c>
    </row>
    <row r="186" spans="2:11" x14ac:dyDescent="0.35">
      <c r="B186" s="41"/>
      <c r="C186" s="2" t="s">
        <v>83</v>
      </c>
      <c r="D186" s="28">
        <v>4.4789339615500721</v>
      </c>
      <c r="E186" s="28">
        <v>3.5196255215970411</v>
      </c>
      <c r="F186" s="28">
        <v>2.8134344880350892</v>
      </c>
      <c r="G186" s="28">
        <v>2.539778012949808</v>
      </c>
      <c r="H186" s="28">
        <v>2.6688134155585086</v>
      </c>
      <c r="I186" s="28">
        <v>4.3019203890101609</v>
      </c>
      <c r="J186" s="28">
        <v>3.8854254534890891</v>
      </c>
      <c r="K186" s="29">
        <v>2.3335808184279534</v>
      </c>
    </row>
    <row r="187" spans="2:11" ht="15" thickBot="1" x14ac:dyDescent="0.4">
      <c r="B187" s="42"/>
      <c r="C187" s="3" t="s">
        <v>84</v>
      </c>
      <c r="D187" s="33">
        <v>4.8390895863048762</v>
      </c>
      <c r="E187" s="33">
        <v>3.8867371634567505</v>
      </c>
      <c r="F187" s="33">
        <v>3.1788364337988919</v>
      </c>
      <c r="G187" s="33">
        <v>2.9071772440121477</v>
      </c>
      <c r="H187" s="33">
        <v>3.0351930502716709</v>
      </c>
      <c r="I187" s="33">
        <v>4.6679914905540087</v>
      </c>
      <c r="J187" s="33">
        <v>4.2518639913925371</v>
      </c>
      <c r="K187" s="34">
        <v>2.6989034167908907</v>
      </c>
    </row>
    <row r="188" spans="2:11" x14ac:dyDescent="0.35">
      <c r="B188" s="36" t="s">
        <v>122</v>
      </c>
      <c r="C188" s="37" t="s">
        <v>2</v>
      </c>
      <c r="D188" s="25">
        <v>3.0996274457365249</v>
      </c>
      <c r="E188" s="25">
        <v>2.0599455283024333</v>
      </c>
      <c r="F188" s="25">
        <v>1.4542495355965215</v>
      </c>
      <c r="G188" s="25">
        <v>1.1561998369970086</v>
      </c>
      <c r="H188" s="25">
        <v>1.3063593167735394</v>
      </c>
      <c r="I188" s="25">
        <v>2.8417730493121449</v>
      </c>
      <c r="J188" s="25">
        <v>2.4274888193668374</v>
      </c>
      <c r="K188" s="26">
        <v>0.98117176010728679</v>
      </c>
    </row>
    <row r="189" spans="2:11" x14ac:dyDescent="0.35">
      <c r="B189" s="38"/>
      <c r="C189" s="39" t="s">
        <v>69</v>
      </c>
      <c r="D189" s="28">
        <v>3.8405953061932623</v>
      </c>
      <c r="E189" s="28">
        <v>2.8581686106344182</v>
      </c>
      <c r="F189" s="28">
        <v>2.2035041332024949</v>
      </c>
      <c r="G189" s="28">
        <v>1.9326290886261133</v>
      </c>
      <c r="H189" s="28">
        <v>2.0602916009357095</v>
      </c>
      <c r="I189" s="28">
        <v>3.6287737349666154</v>
      </c>
      <c r="J189" s="28">
        <v>3.2201575372132063</v>
      </c>
      <c r="K189" s="29">
        <v>1.7437185912422821</v>
      </c>
    </row>
    <row r="190" spans="2:11" x14ac:dyDescent="0.35">
      <c r="B190" s="49"/>
      <c r="C190" s="39" t="s">
        <v>71</v>
      </c>
      <c r="D190" s="28">
        <v>3.775120962434765</v>
      </c>
      <c r="E190" s="28">
        <v>2.7926942668759209</v>
      </c>
      <c r="F190" s="28">
        <v>2.1380297894439977</v>
      </c>
      <c r="G190" s="28">
        <v>1.867154744867616</v>
      </c>
      <c r="H190" s="28">
        <v>1.9948172571772125</v>
      </c>
      <c r="I190" s="28">
        <v>3.5632993912081181</v>
      </c>
      <c r="J190" s="28">
        <v>3.154683193454709</v>
      </c>
      <c r="K190" s="29">
        <v>1.6782442474837849</v>
      </c>
    </row>
    <row r="191" spans="2:11" x14ac:dyDescent="0.35">
      <c r="B191" s="40">
        <v>0</v>
      </c>
      <c r="C191" s="39" t="s">
        <v>73</v>
      </c>
      <c r="D191" s="28">
        <v>3.6769094467970196</v>
      </c>
      <c r="E191" s="28">
        <v>2.694482751238175</v>
      </c>
      <c r="F191" s="28">
        <v>2.0398182738062522</v>
      </c>
      <c r="G191" s="28">
        <v>1.7689432292298706</v>
      </c>
      <c r="H191" s="28">
        <v>1.8966057415394666</v>
      </c>
      <c r="I191" s="28">
        <v>3.4650878755703727</v>
      </c>
      <c r="J191" s="28">
        <v>3.0564716778169636</v>
      </c>
      <c r="K191" s="29">
        <v>1.5800327318460394</v>
      </c>
    </row>
    <row r="192" spans="2:11" x14ac:dyDescent="0.35">
      <c r="B192" s="41"/>
      <c r="C192" s="39" t="s">
        <v>75</v>
      </c>
      <c r="D192" s="28">
        <v>3.5786979311592737</v>
      </c>
      <c r="E192" s="28">
        <v>2.5962712356004296</v>
      </c>
      <c r="F192" s="28">
        <v>1.9416067581685064</v>
      </c>
      <c r="G192" s="28">
        <v>1.6707317135921247</v>
      </c>
      <c r="H192" s="28">
        <v>1.7983942259017209</v>
      </c>
      <c r="I192" s="28">
        <v>3.3668763599326272</v>
      </c>
      <c r="J192" s="28">
        <v>2.9582601621792177</v>
      </c>
      <c r="K192" s="29">
        <v>1.4818212162082935</v>
      </c>
    </row>
    <row r="193" spans="2:11" x14ac:dyDescent="0.35">
      <c r="B193" s="41"/>
      <c r="C193" s="39" t="s">
        <v>77</v>
      </c>
      <c r="D193" s="28">
        <v>3.6973403209680549</v>
      </c>
      <c r="E193" s="28">
        <v>2.7072529180640532</v>
      </c>
      <c r="F193" s="28">
        <v>2.059322571408996</v>
      </c>
      <c r="G193" s="28">
        <v>1.7815319035491139</v>
      </c>
      <c r="H193" s="28">
        <v>1.9176834796439894</v>
      </c>
      <c r="I193" s="28">
        <v>3.4770833638458485</v>
      </c>
      <c r="J193" s="28">
        <v>3.0677186175234503</v>
      </c>
      <c r="K193" s="29">
        <v>1.5894242808130552</v>
      </c>
    </row>
    <row r="194" spans="2:11" x14ac:dyDescent="0.35">
      <c r="B194" s="41"/>
      <c r="C194" s="39" t="s">
        <v>79</v>
      </c>
      <c r="D194" s="28">
        <v>3.6428673298373799</v>
      </c>
      <c r="E194" s="28">
        <v>2.6527799269333783</v>
      </c>
      <c r="F194" s="28">
        <v>2.0048495802783206</v>
      </c>
      <c r="G194" s="28">
        <v>1.7270589124184386</v>
      </c>
      <c r="H194" s="28">
        <v>1.8632104885133141</v>
      </c>
      <c r="I194" s="28">
        <v>3.4226103727151735</v>
      </c>
      <c r="J194" s="28">
        <v>3.0132456263927754</v>
      </c>
      <c r="K194" s="29">
        <v>1.5349512896823798</v>
      </c>
    </row>
    <row r="195" spans="2:11" x14ac:dyDescent="0.35">
      <c r="B195" s="41"/>
      <c r="C195" s="39" t="s">
        <v>81</v>
      </c>
      <c r="D195" s="28">
        <v>3.5611578431413671</v>
      </c>
      <c r="E195" s="28">
        <v>2.5710704402373654</v>
      </c>
      <c r="F195" s="28">
        <v>1.9231400935823078</v>
      </c>
      <c r="G195" s="28">
        <v>1.6453494257224257</v>
      </c>
      <c r="H195" s="28">
        <v>1.7815010018173012</v>
      </c>
      <c r="I195" s="28">
        <v>3.3409008860191607</v>
      </c>
      <c r="J195" s="28">
        <v>2.9315361396967625</v>
      </c>
      <c r="K195" s="29">
        <v>1.453241802986367</v>
      </c>
    </row>
    <row r="196" spans="2:11" x14ac:dyDescent="0.35">
      <c r="B196" s="41"/>
      <c r="C196" s="39" t="s">
        <v>83</v>
      </c>
      <c r="D196" s="28">
        <v>3.4794483564453542</v>
      </c>
      <c r="E196" s="28">
        <v>2.4893609535413526</v>
      </c>
      <c r="F196" s="28">
        <v>1.8414306068862949</v>
      </c>
      <c r="G196" s="28">
        <v>1.5636399390264131</v>
      </c>
      <c r="H196" s="28">
        <v>1.6997915151212886</v>
      </c>
      <c r="I196" s="28">
        <v>3.2591913993231478</v>
      </c>
      <c r="J196" s="28">
        <v>2.8498266530007497</v>
      </c>
      <c r="K196" s="29">
        <v>1.3715323162903543</v>
      </c>
    </row>
    <row r="197" spans="2:11" ht="15" thickBot="1" x14ac:dyDescent="0.4">
      <c r="B197" s="42"/>
      <c r="C197" s="43" t="s">
        <v>84</v>
      </c>
      <c r="D197" s="33">
        <v>3.8405953061932623</v>
      </c>
      <c r="E197" s="33">
        <v>2.8581686106344182</v>
      </c>
      <c r="F197" s="33">
        <v>2.2035041332024949</v>
      </c>
      <c r="G197" s="33">
        <v>1.9326290886261133</v>
      </c>
      <c r="H197" s="33">
        <v>2.0602916009357095</v>
      </c>
      <c r="I197" s="33">
        <v>3.6287737349666154</v>
      </c>
      <c r="J197" s="33">
        <v>3.2201575372132063</v>
      </c>
      <c r="K197" s="34">
        <v>1.7437185912422821</v>
      </c>
    </row>
    <row r="198" spans="2:11" x14ac:dyDescent="0.35">
      <c r="B198" s="35" t="s">
        <v>123</v>
      </c>
      <c r="C198" s="1" t="s">
        <v>2</v>
      </c>
      <c r="D198" s="25">
        <v>3.6018231340087126</v>
      </c>
      <c r="E198" s="25">
        <v>2.6087944190017072</v>
      </c>
      <c r="F198" s="25">
        <v>1.9264523791771915</v>
      </c>
      <c r="G198" s="25">
        <v>1.6359101237686715</v>
      </c>
      <c r="H198" s="25">
        <v>1.7824518627986945</v>
      </c>
      <c r="I198" s="25">
        <v>3.4151969404715814</v>
      </c>
      <c r="J198" s="25">
        <v>2.9851020882832926</v>
      </c>
      <c r="K198" s="26">
        <v>1.4313879616587655</v>
      </c>
    </row>
    <row r="199" spans="2:11" x14ac:dyDescent="0.35">
      <c r="B199" s="27"/>
      <c r="C199" s="2" t="s">
        <v>69</v>
      </c>
      <c r="D199" s="28">
        <v>4.3514090849417943</v>
      </c>
      <c r="E199" s="28">
        <v>3.3999779232344931</v>
      </c>
      <c r="F199" s="28">
        <v>2.6957402366590291</v>
      </c>
      <c r="G199" s="28">
        <v>2.4288785078769553</v>
      </c>
      <c r="H199" s="28">
        <v>2.5503851441822873</v>
      </c>
      <c r="I199" s="28">
        <v>4.1843183112633575</v>
      </c>
      <c r="J199" s="28">
        <v>3.7672311153973879</v>
      </c>
      <c r="K199" s="29">
        <v>2.2196230835006916</v>
      </c>
    </row>
    <row r="200" spans="2:11" x14ac:dyDescent="0.35">
      <c r="B200" s="27"/>
      <c r="C200" s="2" t="s">
        <v>71</v>
      </c>
      <c r="D200" s="28">
        <v>4.2859347411832971</v>
      </c>
      <c r="E200" s="28">
        <v>3.3345035794759958</v>
      </c>
      <c r="F200" s="28">
        <v>2.6302658929005318</v>
      </c>
      <c r="G200" s="28">
        <v>2.363404164118458</v>
      </c>
      <c r="H200" s="28">
        <v>2.4849108004237901</v>
      </c>
      <c r="I200" s="28">
        <v>4.1188439675048603</v>
      </c>
      <c r="J200" s="28">
        <v>3.7017567716388906</v>
      </c>
      <c r="K200" s="29">
        <v>2.1541487397421943</v>
      </c>
    </row>
    <row r="201" spans="2:11" x14ac:dyDescent="0.35">
      <c r="B201" s="30">
        <v>0</v>
      </c>
      <c r="C201" s="2" t="s">
        <v>73</v>
      </c>
      <c r="D201" s="28">
        <v>4.1877232255455512</v>
      </c>
      <c r="E201" s="28">
        <v>3.2362920638382504</v>
      </c>
      <c r="F201" s="28">
        <v>2.5320543772627864</v>
      </c>
      <c r="G201" s="28">
        <v>2.2651926484807126</v>
      </c>
      <c r="H201" s="28">
        <v>2.3866992847860447</v>
      </c>
      <c r="I201" s="28">
        <v>4.0206324518671144</v>
      </c>
      <c r="J201" s="28">
        <v>3.6035452560011447</v>
      </c>
      <c r="K201" s="29">
        <v>2.0559372241044485</v>
      </c>
    </row>
    <row r="202" spans="2:11" x14ac:dyDescent="0.35">
      <c r="B202" s="31"/>
      <c r="C202" s="2" t="s">
        <v>75</v>
      </c>
      <c r="D202" s="28">
        <v>4.0895117099078053</v>
      </c>
      <c r="E202" s="28">
        <v>3.1380805482005045</v>
      </c>
      <c r="F202" s="28">
        <v>2.43384286162504</v>
      </c>
      <c r="G202" s="28">
        <v>2.1669811328429667</v>
      </c>
      <c r="H202" s="28">
        <v>2.2884877691482988</v>
      </c>
      <c r="I202" s="28">
        <v>3.9224209362293689</v>
      </c>
      <c r="J202" s="28">
        <v>3.5053337403633993</v>
      </c>
      <c r="K202" s="29">
        <v>1.9577257084667028</v>
      </c>
    </row>
    <row r="203" spans="2:11" x14ac:dyDescent="0.35">
      <c r="B203" s="31"/>
      <c r="C203" s="2" t="s">
        <v>77</v>
      </c>
      <c r="D203" s="28">
        <v>4.2052845140236839</v>
      </c>
      <c r="E203" s="28">
        <v>3.2487025906692706</v>
      </c>
      <c r="F203" s="28">
        <v>2.5487304408798086</v>
      </c>
      <c r="G203" s="28">
        <v>2.2742026545976999</v>
      </c>
      <c r="H203" s="28">
        <v>2.4016265633916944</v>
      </c>
      <c r="I203" s="28">
        <v>4.0337757768080769</v>
      </c>
      <c r="J203" s="28">
        <v>3.61524698824419</v>
      </c>
      <c r="K203" s="29">
        <v>2.0676069138075701</v>
      </c>
    </row>
    <row r="204" spans="2:11" x14ac:dyDescent="0.35">
      <c r="B204" s="31"/>
      <c r="C204" s="2" t="s">
        <v>79</v>
      </c>
      <c r="D204" s="28">
        <v>4.1508115228930089</v>
      </c>
      <c r="E204" s="28">
        <v>3.1942295995385956</v>
      </c>
      <c r="F204" s="28">
        <v>2.4942574497491337</v>
      </c>
      <c r="G204" s="28">
        <v>2.2197296634670245</v>
      </c>
      <c r="H204" s="28">
        <v>2.3471535722610195</v>
      </c>
      <c r="I204" s="28">
        <v>3.9793027856774015</v>
      </c>
      <c r="J204" s="28">
        <v>3.5607739971135151</v>
      </c>
      <c r="K204" s="29">
        <v>2.0131339226768947</v>
      </c>
    </row>
    <row r="205" spans="2:11" x14ac:dyDescent="0.35">
      <c r="B205" s="31"/>
      <c r="C205" s="2" t="s">
        <v>81</v>
      </c>
      <c r="D205" s="28">
        <v>4.0691020361969965</v>
      </c>
      <c r="E205" s="28">
        <v>3.1125201128425828</v>
      </c>
      <c r="F205" s="28">
        <v>2.4125479630531208</v>
      </c>
      <c r="G205" s="28">
        <v>2.1380201767710116</v>
      </c>
      <c r="H205" s="28">
        <v>2.2654440855650066</v>
      </c>
      <c r="I205" s="28">
        <v>3.8975932989813886</v>
      </c>
      <c r="J205" s="28">
        <v>3.4790645104175022</v>
      </c>
      <c r="K205" s="29">
        <v>1.9314244359808821</v>
      </c>
    </row>
    <row r="206" spans="2:11" x14ac:dyDescent="0.35">
      <c r="B206" s="31"/>
      <c r="C206" s="2" t="s">
        <v>83</v>
      </c>
      <c r="D206" s="28">
        <v>3.9873925495009837</v>
      </c>
      <c r="E206" s="28">
        <v>3.0308106261465699</v>
      </c>
      <c r="F206" s="28">
        <v>2.3308384763571079</v>
      </c>
      <c r="G206" s="28">
        <v>2.0563106900749988</v>
      </c>
      <c r="H206" s="28">
        <v>2.1837345988689938</v>
      </c>
      <c r="I206" s="28">
        <v>3.8158838122853758</v>
      </c>
      <c r="J206" s="28">
        <v>3.3973550237214893</v>
      </c>
      <c r="K206" s="29">
        <v>1.8497149492848692</v>
      </c>
    </row>
    <row r="207" spans="2:11" ht="15" thickBot="1" x14ac:dyDescent="0.4">
      <c r="B207" s="32"/>
      <c r="C207" s="3" t="s">
        <v>84</v>
      </c>
      <c r="D207" s="33">
        <v>4.3514090849417943</v>
      </c>
      <c r="E207" s="33">
        <v>3.3999779232344931</v>
      </c>
      <c r="F207" s="33">
        <v>2.6957402366590291</v>
      </c>
      <c r="G207" s="33">
        <v>2.4288785078769553</v>
      </c>
      <c r="H207" s="33">
        <v>2.5503851441822873</v>
      </c>
      <c r="I207" s="33">
        <v>4.1843183112633575</v>
      </c>
      <c r="J207" s="33">
        <v>3.7672311153973879</v>
      </c>
      <c r="K207" s="34">
        <v>2.2196230835006916</v>
      </c>
    </row>
    <row r="208" spans="2:11" x14ac:dyDescent="0.35">
      <c r="B208" s="36" t="s">
        <v>84</v>
      </c>
      <c r="C208" s="1" t="s">
        <v>2</v>
      </c>
      <c r="D208" s="50">
        <v>2.9497205109970688</v>
      </c>
      <c r="E208" s="25">
        <v>1.8944577885215044</v>
      </c>
      <c r="F208" s="25">
        <v>1.3329703159443846</v>
      </c>
      <c r="G208" s="25">
        <v>1.0286533850658983</v>
      </c>
      <c r="H208" s="25">
        <v>1.1915789352228814</v>
      </c>
      <c r="I208" s="25">
        <v>2.6502380766134581</v>
      </c>
      <c r="J208" s="25">
        <v>2.2453061348356864</v>
      </c>
      <c r="K208" s="26">
        <v>0.85684360547904925</v>
      </c>
    </row>
    <row r="209" spans="2:11" x14ac:dyDescent="0.35">
      <c r="B209" s="27"/>
      <c r="C209" s="2" t="s">
        <v>69</v>
      </c>
      <c r="D209" s="51">
        <v>3.5095424563157893</v>
      </c>
      <c r="E209" s="28">
        <v>2.4966528163357888</v>
      </c>
      <c r="F209" s="28">
        <v>1.8965057231659299</v>
      </c>
      <c r="G209" s="28">
        <v>1.5971366563443232</v>
      </c>
      <c r="H209" s="28">
        <v>1.748455937273075</v>
      </c>
      <c r="I209" s="28">
        <v>3.2517650339205364</v>
      </c>
      <c r="J209" s="28">
        <v>2.848303769917131</v>
      </c>
      <c r="K209" s="29">
        <v>1.4215981715611525</v>
      </c>
    </row>
    <row r="210" spans="2:11" x14ac:dyDescent="0.35">
      <c r="B210" s="27"/>
      <c r="C210" s="2" t="s">
        <v>71</v>
      </c>
      <c r="D210" s="51">
        <v>3.4440681125572921</v>
      </c>
      <c r="E210" s="28">
        <v>2.4311784725772916</v>
      </c>
      <c r="F210" s="28">
        <v>1.8310313794074291</v>
      </c>
      <c r="G210" s="28">
        <v>1.5316623125858262</v>
      </c>
      <c r="H210" s="28">
        <v>1.6829815935145782</v>
      </c>
      <c r="I210" s="28">
        <v>3.1862906901620391</v>
      </c>
      <c r="J210" s="28">
        <v>2.7828294261586337</v>
      </c>
      <c r="K210" s="29">
        <v>1.3561238278026557</v>
      </c>
    </row>
    <row r="211" spans="2:11" x14ac:dyDescent="0.35">
      <c r="B211" s="30">
        <v>0</v>
      </c>
      <c r="C211" s="2" t="s">
        <v>73</v>
      </c>
      <c r="D211" s="51">
        <v>3.3458565969195466</v>
      </c>
      <c r="E211" s="28">
        <v>2.3329669569395457</v>
      </c>
      <c r="F211" s="28">
        <v>1.7328198637696834</v>
      </c>
      <c r="G211" s="28">
        <v>1.4334507969480803</v>
      </c>
      <c r="H211" s="28">
        <v>1.5847700778768323</v>
      </c>
      <c r="I211" s="28">
        <v>3.0880791745242937</v>
      </c>
      <c r="J211" s="28">
        <v>2.6846179105208883</v>
      </c>
      <c r="K211" s="29">
        <v>1.2579123121649098</v>
      </c>
    </row>
    <row r="212" spans="2:11" x14ac:dyDescent="0.35">
      <c r="B212" s="31"/>
      <c r="C212" s="2" t="s">
        <v>75</v>
      </c>
      <c r="D212" s="51">
        <v>3.2476450812818003</v>
      </c>
      <c r="E212" s="28">
        <v>2.2347554413018003</v>
      </c>
      <c r="F212" s="28">
        <v>1.6346083481319378</v>
      </c>
      <c r="G212" s="28">
        <v>1.3352392813103346</v>
      </c>
      <c r="H212" s="28">
        <v>1.4865585622390867</v>
      </c>
      <c r="I212" s="28">
        <v>2.9898676588865474</v>
      </c>
      <c r="J212" s="28">
        <v>2.5864063948831419</v>
      </c>
      <c r="K212" s="29">
        <v>1.159700796527164</v>
      </c>
    </row>
    <row r="213" spans="2:11" x14ac:dyDescent="0.35">
      <c r="B213" s="31"/>
      <c r="C213" s="2" t="s">
        <v>77</v>
      </c>
      <c r="D213" s="51">
        <v>3.3976245004742851</v>
      </c>
      <c r="E213" s="28">
        <v>2.373156777363052</v>
      </c>
      <c r="F213" s="28">
        <v>1.7815593976561821</v>
      </c>
      <c r="G213" s="28">
        <v>1.4761728059795014</v>
      </c>
      <c r="H213" s="28">
        <v>1.6293944873944253</v>
      </c>
      <c r="I213" s="28">
        <v>3.129799164222109</v>
      </c>
      <c r="J213" s="28">
        <v>2.7274025285856962</v>
      </c>
      <c r="K213" s="29">
        <v>1.312775976038429</v>
      </c>
    </row>
    <row r="214" spans="2:11" x14ac:dyDescent="0.35">
      <c r="B214" s="31"/>
      <c r="C214" s="2" t="s">
        <v>79</v>
      </c>
      <c r="D214" s="51">
        <v>3.3431515093436097</v>
      </c>
      <c r="E214" s="28">
        <v>2.318683786232377</v>
      </c>
      <c r="F214" s="28">
        <v>1.7270864065255069</v>
      </c>
      <c r="G214" s="28">
        <v>1.4216998148488262</v>
      </c>
      <c r="H214" s="28">
        <v>1.5749214962637503</v>
      </c>
      <c r="I214" s="28">
        <v>3.0753261730914341</v>
      </c>
      <c r="J214" s="28">
        <v>2.6729295374550213</v>
      </c>
      <c r="K214" s="29">
        <v>1.2583029849077538</v>
      </c>
    </row>
    <row r="215" spans="2:11" x14ac:dyDescent="0.35">
      <c r="B215" s="31"/>
      <c r="C215" s="2" t="s">
        <v>81</v>
      </c>
      <c r="D215" s="51">
        <v>3.2614420226475973</v>
      </c>
      <c r="E215" s="28">
        <v>2.2369742995363642</v>
      </c>
      <c r="F215" s="28">
        <v>1.6453769198294941</v>
      </c>
      <c r="G215" s="28">
        <v>1.3399903281528136</v>
      </c>
      <c r="H215" s="28">
        <v>1.4932120095677375</v>
      </c>
      <c r="I215" s="28">
        <v>2.9936166863954212</v>
      </c>
      <c r="J215" s="28">
        <v>2.5912200507590084</v>
      </c>
      <c r="K215" s="29">
        <v>1.176593498211741</v>
      </c>
    </row>
    <row r="216" spans="2:11" x14ac:dyDescent="0.35">
      <c r="B216" s="31"/>
      <c r="C216" s="2" t="s">
        <v>83</v>
      </c>
      <c r="D216" s="51">
        <v>3.1797325359515844</v>
      </c>
      <c r="E216" s="28">
        <v>2.1552648128403513</v>
      </c>
      <c r="F216" s="28">
        <v>1.5636674331334812</v>
      </c>
      <c r="G216" s="28">
        <v>1.2582808414568007</v>
      </c>
      <c r="H216" s="28">
        <v>1.4115025228717246</v>
      </c>
      <c r="I216" s="28">
        <v>2.9119071996994084</v>
      </c>
      <c r="J216" s="28">
        <v>2.5095105640629956</v>
      </c>
      <c r="K216" s="29">
        <v>1.0948840115157281</v>
      </c>
    </row>
    <row r="217" spans="2:11" ht="15" thickBot="1" x14ac:dyDescent="0.4">
      <c r="B217" s="32"/>
      <c r="C217" s="3" t="s">
        <v>84</v>
      </c>
      <c r="D217" s="52">
        <v>3.5095424563157893</v>
      </c>
      <c r="E217" s="33">
        <v>2.4966528163357888</v>
      </c>
      <c r="F217" s="33">
        <v>1.8965057231659261</v>
      </c>
      <c r="G217" s="33">
        <v>1.5971366563443232</v>
      </c>
      <c r="H217" s="33">
        <v>1.748455937273075</v>
      </c>
      <c r="I217" s="33">
        <v>3.2517650339205364</v>
      </c>
      <c r="J217" s="33">
        <v>2.848303769917131</v>
      </c>
      <c r="K217" s="34">
        <v>1.4215981715611525</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287.36227868261096</v>
      </c>
      <c r="E224" s="57">
        <v>5.270052830001265E-2</v>
      </c>
      <c r="F224" s="58">
        <v>2.1080211320005064</v>
      </c>
      <c r="H224" s="59" t="s">
        <v>129</v>
      </c>
    </row>
    <row r="225" spans="2:11" x14ac:dyDescent="0.35">
      <c r="C225" s="55">
        <v>1.5</v>
      </c>
      <c r="D225" s="56">
        <v>242.5954426626642</v>
      </c>
      <c r="E225" s="57">
        <v>4.4490557529363997E-2</v>
      </c>
      <c r="F225" s="58">
        <v>1.7796223011745598</v>
      </c>
      <c r="H225" s="59" t="s">
        <v>130</v>
      </c>
    </row>
    <row r="226" spans="2:11" x14ac:dyDescent="0.35">
      <c r="C226" s="55">
        <v>2</v>
      </c>
      <c r="D226" s="56">
        <v>210.83286702843293</v>
      </c>
      <c r="E226" s="57">
        <v>3.8665490565923361E-2</v>
      </c>
      <c r="F226" s="58">
        <v>1.5466196226369342</v>
      </c>
    </row>
    <row r="227" spans="2:11" x14ac:dyDescent="0.35">
      <c r="C227" s="55">
        <v>2.5</v>
      </c>
      <c r="D227" s="56">
        <v>186.19589933175268</v>
      </c>
      <c r="E227" s="57">
        <v>3.4147217606515755E-2</v>
      </c>
      <c r="F227" s="58">
        <v>1.3658887042606302</v>
      </c>
    </row>
    <row r="228" spans="2:11" x14ac:dyDescent="0.35">
      <c r="B228" s="60"/>
      <c r="C228" s="55">
        <v>3</v>
      </c>
      <c r="D228" s="56">
        <v>166.06603100848616</v>
      </c>
      <c r="E228" s="57">
        <v>3.0455519795274697E-2</v>
      </c>
      <c r="F228" s="58">
        <v>1.218220791810988</v>
      </c>
      <c r="I228" s="61"/>
      <c r="J228" s="61"/>
      <c r="K228" s="61"/>
    </row>
    <row r="229" spans="2:11" x14ac:dyDescent="0.35">
      <c r="B229" s="62"/>
      <c r="C229" s="55">
        <v>3.5</v>
      </c>
      <c r="D229" s="56">
        <v>149.04646984725969</v>
      </c>
      <c r="E229" s="57">
        <v>2.7334233770042165E-2</v>
      </c>
      <c r="F229" s="58">
        <v>1.0933693508016866</v>
      </c>
      <c r="I229" s="61"/>
      <c r="J229" s="61"/>
      <c r="K229" s="61"/>
    </row>
    <row r="230" spans="2:11" x14ac:dyDescent="0.35">
      <c r="B230" s="62"/>
      <c r="C230" s="55">
        <v>4</v>
      </c>
      <c r="D230" s="56">
        <v>134.3034553742549</v>
      </c>
      <c r="E230" s="57">
        <v>2.4630452831834071E-2</v>
      </c>
      <c r="F230" s="58">
        <v>0.98521811327336284</v>
      </c>
      <c r="I230" s="61"/>
      <c r="J230" s="61"/>
      <c r="K230" s="61"/>
    </row>
    <row r="231" spans="2:11" x14ac:dyDescent="0.35">
      <c r="B231" s="63"/>
      <c r="C231" s="55">
        <v>4.5</v>
      </c>
      <c r="D231" s="56">
        <v>121.29919498853936</v>
      </c>
      <c r="E231" s="57">
        <v>2.2245549024626034E-2</v>
      </c>
      <c r="F231" s="58">
        <v>0.88982196098504152</v>
      </c>
      <c r="I231" s="61"/>
      <c r="J231" s="61"/>
      <c r="K231" s="61"/>
    </row>
    <row r="232" spans="2:11" x14ac:dyDescent="0.35">
      <c r="C232" s="55">
        <v>5</v>
      </c>
      <c r="D232" s="56">
        <v>109.66648767757466</v>
      </c>
      <c r="E232" s="57">
        <v>2.0112179872426465E-2</v>
      </c>
      <c r="F232" s="58">
        <v>0.80448719489705844</v>
      </c>
      <c r="I232" s="61"/>
      <c r="J232" s="61"/>
      <c r="K232" s="61"/>
    </row>
    <row r="233" spans="2:11" x14ac:dyDescent="0.35">
      <c r="C233" s="55">
        <v>5.5</v>
      </c>
      <c r="D233" s="56">
        <v>99.143423904615815</v>
      </c>
      <c r="E233" s="57">
        <v>1.8182312728025878E-2</v>
      </c>
      <c r="F233" s="58">
        <v>0.72729250912103505</v>
      </c>
      <c r="I233" s="61"/>
      <c r="J233" s="61"/>
      <c r="K233" s="61"/>
    </row>
    <row r="234" spans="2:11" x14ac:dyDescent="0.35">
      <c r="C234" s="55">
        <v>6</v>
      </c>
      <c r="D234" s="56">
        <v>89.536619354308101</v>
      </c>
      <c r="E234" s="57">
        <v>1.6420482061185404E-2</v>
      </c>
      <c r="F234" s="58">
        <v>0.65681928244741616</v>
      </c>
      <c r="I234" s="61"/>
      <c r="J234" s="61"/>
      <c r="K234" s="61"/>
    </row>
    <row r="235" spans="2:11" x14ac:dyDescent="0.35">
      <c r="C235" s="55">
        <v>6.5</v>
      </c>
      <c r="D235" s="56">
        <v>80.699215845698831</v>
      </c>
      <c r="E235" s="57">
        <v>1.4799754957268974E-2</v>
      </c>
      <c r="F235" s="58">
        <v>0.59199019829075894</v>
      </c>
      <c r="I235" s="61"/>
      <c r="J235" s="61"/>
      <c r="K235" s="61"/>
    </row>
    <row r="236" spans="2:11" x14ac:dyDescent="0.35">
      <c r="C236" s="55">
        <v>7</v>
      </c>
      <c r="D236" s="56">
        <v>72.517058193081667</v>
      </c>
      <c r="E236" s="57">
        <v>1.3299196035952874E-2</v>
      </c>
      <c r="F236" s="58">
        <v>0.53196784143811504</v>
      </c>
      <c r="I236" s="61"/>
      <c r="J236" s="61"/>
      <c r="K236" s="61"/>
    </row>
    <row r="237" spans="2:11" x14ac:dyDescent="0.35">
      <c r="C237" s="55">
        <v>7.5</v>
      </c>
      <c r="D237" s="56">
        <v>64.899651657627857</v>
      </c>
      <c r="E237" s="57">
        <v>1.1902209101777795E-2</v>
      </c>
      <c r="F237" s="58">
        <v>0.47608836407111188</v>
      </c>
      <c r="I237" s="61"/>
      <c r="J237" s="61"/>
      <c r="K237" s="61"/>
    </row>
    <row r="238" spans="2:11" x14ac:dyDescent="0.35">
      <c r="B238" s="60"/>
      <c r="C238" s="55">
        <v>8</v>
      </c>
      <c r="D238" s="56">
        <v>57.774043720076882</v>
      </c>
      <c r="E238" s="57">
        <v>1.0595415097744783E-2</v>
      </c>
      <c r="F238" s="58">
        <v>0.42381660390979126</v>
      </c>
      <c r="I238" s="61"/>
      <c r="J238" s="61"/>
      <c r="K238" s="61"/>
    </row>
    <row r="239" spans="2:11" x14ac:dyDescent="0.35">
      <c r="B239" s="62"/>
      <c r="C239" s="55">
        <v>8.5</v>
      </c>
      <c r="D239" s="56">
        <v>51.080563937585602</v>
      </c>
      <c r="E239" s="57">
        <v>9.3678708204656021E-3</v>
      </c>
      <c r="F239" s="58">
        <v>0.37471483281862406</v>
      </c>
      <c r="I239" s="61"/>
      <c r="J239" s="61"/>
      <c r="K239" s="61"/>
    </row>
    <row r="240" spans="2:11" x14ac:dyDescent="0.35">
      <c r="B240" s="62"/>
      <c r="C240" s="55">
        <v>9</v>
      </c>
      <c r="D240" s="56">
        <v>44.769783334361307</v>
      </c>
      <c r="E240" s="57">
        <v>8.2105112905367424E-3</v>
      </c>
      <c r="F240" s="58">
        <v>0.32842045162146971</v>
      </c>
      <c r="I240" s="61"/>
      <c r="J240" s="61"/>
      <c r="K240" s="61"/>
    </row>
    <row r="241" spans="2:11" x14ac:dyDescent="0.35">
      <c r="B241" s="63"/>
      <c r="C241" s="55">
        <v>9.5</v>
      </c>
      <c r="D241" s="56">
        <v>38.800296983355899</v>
      </c>
      <c r="E241" s="57">
        <v>7.1157430912451181E-3</v>
      </c>
      <c r="F241" s="58">
        <v>0.28462972364980471</v>
      </c>
      <c r="I241" s="61"/>
      <c r="J241" s="61"/>
      <c r="K241" s="61"/>
    </row>
    <row r="242" spans="2:11" x14ac:dyDescent="0.35">
      <c r="C242" s="55">
        <v>10</v>
      </c>
      <c r="D242" s="56">
        <v>33.137076023396567</v>
      </c>
      <c r="E242" s="57">
        <v>6.077142138337161E-3</v>
      </c>
      <c r="F242" s="58">
        <v>0.24308568553348642</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341.40024935661643</v>
      </c>
      <c r="E247" s="66">
        <v>6.261076988021004E-2</v>
      </c>
      <c r="F247" s="67">
        <v>2.5044307952084015</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257"/>
  <sheetViews>
    <sheetView workbookViewId="0">
      <selection activeCell="I32" sqref="I32"/>
    </sheetView>
  </sheetViews>
  <sheetFormatPr defaultColWidth="8.81640625" defaultRowHeight="14.5" x14ac:dyDescent="0.35"/>
  <cols>
    <col min="3" max="3" width="26.453125" customWidth="1"/>
  </cols>
  <sheetData>
    <row r="1" spans="2:11" ht="15" thickBot="1" x14ac:dyDescent="0.4"/>
    <row r="2" spans="2:11" ht="26.5" thickBot="1" x14ac:dyDescent="0.65">
      <c r="B2" s="4" t="s">
        <v>85</v>
      </c>
      <c r="C2" s="5"/>
      <c r="D2" s="6">
        <v>4</v>
      </c>
      <c r="E2" s="7" t="s">
        <v>86</v>
      </c>
      <c r="F2" s="8"/>
      <c r="G2" s="8"/>
      <c r="H2" s="8"/>
      <c r="I2" s="9"/>
      <c r="J2" s="5" t="s">
        <v>87</v>
      </c>
      <c r="K2" s="10" t="s">
        <v>13</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2.9852612886903374</v>
      </c>
      <c r="E6" s="25">
        <v>2.6310605051647311</v>
      </c>
      <c r="F6" s="25">
        <v>1.603397873198992</v>
      </c>
      <c r="G6" s="25">
        <v>1.5014030242569119</v>
      </c>
      <c r="H6" s="25">
        <v>1.4653914403547521</v>
      </c>
      <c r="I6" s="25">
        <v>2.1773338273610983</v>
      </c>
      <c r="J6" s="25">
        <v>1.9704228680624951</v>
      </c>
      <c r="K6" s="26">
        <v>1.1464654037863771</v>
      </c>
    </row>
    <row r="7" spans="2:11" x14ac:dyDescent="0.35">
      <c r="B7" s="27" t="s">
        <v>107</v>
      </c>
      <c r="C7" s="2" t="s">
        <v>69</v>
      </c>
      <c r="D7" s="28">
        <v>3.456613748701947</v>
      </c>
      <c r="E7" s="28">
        <v>3.1240678265472188</v>
      </c>
      <c r="F7" s="28">
        <v>2.0831605656516436</v>
      </c>
      <c r="G7" s="28">
        <v>2.001178874390507</v>
      </c>
      <c r="H7" s="28">
        <v>1.9541586444486259</v>
      </c>
      <c r="I7" s="28">
        <v>2.6766239581540527</v>
      </c>
      <c r="J7" s="28">
        <v>2.4672067397411812</v>
      </c>
      <c r="K7" s="29">
        <v>1.6289780848543716</v>
      </c>
    </row>
    <row r="8" spans="2:11" x14ac:dyDescent="0.35">
      <c r="B8" s="27" t="s">
        <v>108</v>
      </c>
      <c r="C8" s="2" t="s">
        <v>71</v>
      </c>
      <c r="D8" s="28">
        <v>3.4023510202867482</v>
      </c>
      <c r="E8" s="28">
        <v>3.06980509813202</v>
      </c>
      <c r="F8" s="28">
        <v>2.0288978372364452</v>
      </c>
      <c r="G8" s="28">
        <v>1.9469161459753084</v>
      </c>
      <c r="H8" s="28">
        <v>1.8998959160334272</v>
      </c>
      <c r="I8" s="28">
        <v>2.6223612297388539</v>
      </c>
      <c r="J8" s="28">
        <v>2.4129440113259819</v>
      </c>
      <c r="K8" s="29">
        <v>1.5747153564391729</v>
      </c>
    </row>
    <row r="9" spans="2:11" x14ac:dyDescent="0.35">
      <c r="B9" s="30">
        <v>0</v>
      </c>
      <c r="C9" s="2" t="s">
        <v>73</v>
      </c>
      <c r="D9" s="28">
        <v>3.3209569276639503</v>
      </c>
      <c r="E9" s="28">
        <v>2.9884110055092217</v>
      </c>
      <c r="F9" s="28">
        <v>1.9475037446136469</v>
      </c>
      <c r="G9" s="28">
        <v>1.8655220533525101</v>
      </c>
      <c r="H9" s="28">
        <v>1.8185018234106292</v>
      </c>
      <c r="I9" s="28">
        <v>2.5409671371160556</v>
      </c>
      <c r="J9" s="28">
        <v>2.3315499187031841</v>
      </c>
      <c r="K9" s="29">
        <v>1.4933212638163746</v>
      </c>
    </row>
    <row r="10" spans="2:11" x14ac:dyDescent="0.35">
      <c r="B10" s="31"/>
      <c r="C10" s="2" t="s">
        <v>75</v>
      </c>
      <c r="D10" s="28">
        <v>3.2395628350411521</v>
      </c>
      <c r="E10" s="28">
        <v>2.9070169128864234</v>
      </c>
      <c r="F10" s="28">
        <v>1.8661096519908489</v>
      </c>
      <c r="G10" s="28">
        <v>1.784127960729712</v>
      </c>
      <c r="H10" s="28">
        <v>1.7371077307878309</v>
      </c>
      <c r="I10" s="28">
        <v>2.4595730444932578</v>
      </c>
      <c r="J10" s="28">
        <v>2.2501558260803858</v>
      </c>
      <c r="K10" s="29">
        <v>1.4119271711935766</v>
      </c>
    </row>
    <row r="11" spans="2:11" x14ac:dyDescent="0.35">
      <c r="B11" s="31"/>
      <c r="C11" s="2" t="s">
        <v>77</v>
      </c>
      <c r="D11" s="28">
        <v>3.3630604554121475</v>
      </c>
      <c r="E11" s="28">
        <v>3.0244324529902973</v>
      </c>
      <c r="F11" s="28">
        <v>1.9880296181363428</v>
      </c>
      <c r="G11" s="28">
        <v>1.9015357097107917</v>
      </c>
      <c r="H11" s="28">
        <v>1.8566773298609813</v>
      </c>
      <c r="I11" s="28">
        <v>2.5769526975011869</v>
      </c>
      <c r="J11" s="28">
        <v>2.3663249286238708</v>
      </c>
      <c r="K11" s="29">
        <v>1.5260941171518825</v>
      </c>
    </row>
    <row r="12" spans="2:11" x14ac:dyDescent="0.35">
      <c r="B12" s="31"/>
      <c r="C12" s="2" t="s">
        <v>79</v>
      </c>
      <c r="D12" s="28">
        <v>3.3180197159693927</v>
      </c>
      <c r="E12" s="28">
        <v>2.9793917135475425</v>
      </c>
      <c r="F12" s="28">
        <v>1.9429888786935885</v>
      </c>
      <c r="G12" s="28">
        <v>1.8564949702680373</v>
      </c>
      <c r="H12" s="28">
        <v>1.811636590418227</v>
      </c>
      <c r="I12" s="28">
        <v>2.5319119580584322</v>
      </c>
      <c r="J12" s="28">
        <v>2.321284189181116</v>
      </c>
      <c r="K12" s="29">
        <v>1.4810533777091279</v>
      </c>
    </row>
    <row r="13" spans="2:11" x14ac:dyDescent="0.35">
      <c r="B13" s="31"/>
      <c r="C13" s="2" t="s">
        <v>81</v>
      </c>
      <c r="D13" s="28">
        <v>3.2504586068052617</v>
      </c>
      <c r="E13" s="28">
        <v>2.911830604383411</v>
      </c>
      <c r="F13" s="28">
        <v>1.8754277695294568</v>
      </c>
      <c r="G13" s="28">
        <v>1.7889338611039056</v>
      </c>
      <c r="H13" s="28">
        <v>1.7440754812540953</v>
      </c>
      <c r="I13" s="28">
        <v>2.4643508488943007</v>
      </c>
      <c r="J13" s="28">
        <v>2.2537230800169845</v>
      </c>
      <c r="K13" s="29">
        <v>1.4134922685449964</v>
      </c>
    </row>
    <row r="14" spans="2:11" x14ac:dyDescent="0.35">
      <c r="B14" s="31"/>
      <c r="C14" s="2" t="s">
        <v>83</v>
      </c>
      <c r="D14" s="28">
        <v>3.1828974976411297</v>
      </c>
      <c r="E14" s="28">
        <v>2.8442694952192791</v>
      </c>
      <c r="F14" s="28">
        <v>1.8078666603653253</v>
      </c>
      <c r="G14" s="28">
        <v>1.7213727519397739</v>
      </c>
      <c r="H14" s="28">
        <v>1.6765143720899636</v>
      </c>
      <c r="I14" s="28">
        <v>2.3967897397301687</v>
      </c>
      <c r="J14" s="28">
        <v>2.186161970852853</v>
      </c>
      <c r="K14" s="29">
        <v>1.3459311593808647</v>
      </c>
    </row>
    <row r="15" spans="2:11" ht="15" thickBot="1" x14ac:dyDescent="0.4">
      <c r="B15" s="32"/>
      <c r="C15" s="3" t="s">
        <v>84</v>
      </c>
      <c r="D15" s="33">
        <v>3.456613748701947</v>
      </c>
      <c r="E15" s="33">
        <v>3.1240678265472188</v>
      </c>
      <c r="F15" s="33">
        <v>2.0831605656516436</v>
      </c>
      <c r="G15" s="33">
        <v>2.001178874390507</v>
      </c>
      <c r="H15" s="33">
        <v>1.9541586444486259</v>
      </c>
      <c r="I15" s="33">
        <v>2.6766239581540527</v>
      </c>
      <c r="J15" s="33">
        <v>2.4672067397411812</v>
      </c>
      <c r="K15" s="34">
        <v>1.6289780848543716</v>
      </c>
    </row>
    <row r="16" spans="2:11" x14ac:dyDescent="0.35">
      <c r="B16" s="24" t="s">
        <v>106</v>
      </c>
      <c r="C16" s="1" t="s">
        <v>2</v>
      </c>
      <c r="D16" s="25">
        <v>2.9042841348698918</v>
      </c>
      <c r="E16" s="25">
        <v>2.5500833513442851</v>
      </c>
      <c r="F16" s="25">
        <v>1.5224207193785462</v>
      </c>
      <c r="G16" s="25">
        <v>1.4204258704364663</v>
      </c>
      <c r="H16" s="25">
        <v>1.3844142865343063</v>
      </c>
      <c r="I16" s="25">
        <v>2.0963566735406522</v>
      </c>
      <c r="J16" s="25">
        <v>1.8894457142420493</v>
      </c>
      <c r="K16" s="26">
        <v>1.0654882499659313</v>
      </c>
    </row>
    <row r="17" spans="2:11" x14ac:dyDescent="0.35">
      <c r="B17" s="27" t="s">
        <v>107</v>
      </c>
      <c r="C17" s="2" t="s">
        <v>69</v>
      </c>
      <c r="D17" s="28">
        <v>3.3756365948815015</v>
      </c>
      <c r="E17" s="28">
        <v>3.0430906727267732</v>
      </c>
      <c r="F17" s="28">
        <v>2.0021834118311981</v>
      </c>
      <c r="G17" s="28">
        <v>1.9202017205700612</v>
      </c>
      <c r="H17" s="28">
        <v>1.8731814906281803</v>
      </c>
      <c r="I17" s="28">
        <v>2.5956468043336072</v>
      </c>
      <c r="J17" s="28">
        <v>2.3862295859207352</v>
      </c>
      <c r="K17" s="29">
        <v>1.5480009310339258</v>
      </c>
    </row>
    <row r="18" spans="2:11" x14ac:dyDescent="0.35">
      <c r="B18" s="27" t="s">
        <v>109</v>
      </c>
      <c r="C18" s="2" t="s">
        <v>71</v>
      </c>
      <c r="D18" s="28">
        <v>3.3213738664663026</v>
      </c>
      <c r="E18" s="28">
        <v>2.9888279443115739</v>
      </c>
      <c r="F18" s="28">
        <v>1.9479206834159994</v>
      </c>
      <c r="G18" s="28">
        <v>1.8659389921548626</v>
      </c>
      <c r="H18" s="28">
        <v>1.8189187622129814</v>
      </c>
      <c r="I18" s="28">
        <v>2.5413840759184083</v>
      </c>
      <c r="J18" s="28">
        <v>2.3319668575055363</v>
      </c>
      <c r="K18" s="29">
        <v>1.4937382026187271</v>
      </c>
    </row>
    <row r="19" spans="2:11" x14ac:dyDescent="0.35">
      <c r="B19" s="30">
        <v>0</v>
      </c>
      <c r="C19" s="2" t="s">
        <v>73</v>
      </c>
      <c r="D19" s="28">
        <v>3.2399797738435043</v>
      </c>
      <c r="E19" s="28">
        <v>2.9074338516887761</v>
      </c>
      <c r="F19" s="28">
        <v>1.8665265907932012</v>
      </c>
      <c r="G19" s="28">
        <v>1.7845448995320643</v>
      </c>
      <c r="H19" s="28">
        <v>1.7375246695901834</v>
      </c>
      <c r="I19" s="28">
        <v>2.45998998329561</v>
      </c>
      <c r="J19" s="28">
        <v>2.2505727648827381</v>
      </c>
      <c r="K19" s="29">
        <v>1.4123441099959291</v>
      </c>
    </row>
    <row r="20" spans="2:11" x14ac:dyDescent="0.35">
      <c r="B20" s="31"/>
      <c r="C20" s="2" t="s">
        <v>75</v>
      </c>
      <c r="D20" s="28">
        <v>3.158585681220706</v>
      </c>
      <c r="E20" s="28">
        <v>2.8260397590659778</v>
      </c>
      <c r="F20" s="28">
        <v>1.7851324981704031</v>
      </c>
      <c r="G20" s="28">
        <v>1.7031508069092662</v>
      </c>
      <c r="H20" s="28">
        <v>1.6561305769673851</v>
      </c>
      <c r="I20" s="28">
        <v>2.3785958906728117</v>
      </c>
      <c r="J20" s="28">
        <v>2.1691786722599402</v>
      </c>
      <c r="K20" s="29">
        <v>1.3309500173731308</v>
      </c>
    </row>
    <row r="21" spans="2:11" x14ac:dyDescent="0.35">
      <c r="B21" s="31"/>
      <c r="C21" s="2" t="s">
        <v>77</v>
      </c>
      <c r="D21" s="28">
        <v>3.2820833015917019</v>
      </c>
      <c r="E21" s="28">
        <v>2.9434552991698513</v>
      </c>
      <c r="F21" s="28">
        <v>1.907052464315897</v>
      </c>
      <c r="G21" s="28">
        <v>1.8205585558903459</v>
      </c>
      <c r="H21" s="28">
        <v>1.7757001760405355</v>
      </c>
      <c r="I21" s="28">
        <v>2.4959755436807409</v>
      </c>
      <c r="J21" s="28">
        <v>2.2853477748034248</v>
      </c>
      <c r="K21" s="29">
        <v>1.4451169633314367</v>
      </c>
    </row>
    <row r="22" spans="2:11" x14ac:dyDescent="0.35">
      <c r="B22" s="31"/>
      <c r="C22" s="2" t="s">
        <v>79</v>
      </c>
      <c r="D22" s="28">
        <v>3.2370425621489471</v>
      </c>
      <c r="E22" s="28">
        <v>2.8984145597270969</v>
      </c>
      <c r="F22" s="28">
        <v>1.8620117248731427</v>
      </c>
      <c r="G22" s="28">
        <v>1.7755178164475915</v>
      </c>
      <c r="H22" s="28">
        <v>1.7306594365977812</v>
      </c>
      <c r="I22" s="28">
        <v>2.4509348042379866</v>
      </c>
      <c r="J22" s="28">
        <v>2.2403070353606704</v>
      </c>
      <c r="K22" s="29">
        <v>1.4000762238886824</v>
      </c>
    </row>
    <row r="23" spans="2:11" x14ac:dyDescent="0.35">
      <c r="B23" s="31"/>
      <c r="C23" s="2" t="s">
        <v>81</v>
      </c>
      <c r="D23" s="28">
        <v>3.1694814529848157</v>
      </c>
      <c r="E23" s="28">
        <v>2.8308534505629654</v>
      </c>
      <c r="F23" s="28">
        <v>1.7944506157090112</v>
      </c>
      <c r="G23" s="28">
        <v>1.7079567072834598</v>
      </c>
      <c r="H23" s="28">
        <v>1.6630983274336495</v>
      </c>
      <c r="I23" s="28">
        <v>2.3833736950738551</v>
      </c>
      <c r="J23" s="28">
        <v>2.1727459261965389</v>
      </c>
      <c r="K23" s="29">
        <v>1.3325151147245506</v>
      </c>
    </row>
    <row r="24" spans="2:11" x14ac:dyDescent="0.35">
      <c r="B24" s="31"/>
      <c r="C24" s="2" t="s">
        <v>83</v>
      </c>
      <c r="D24" s="28">
        <v>3.1019203438206837</v>
      </c>
      <c r="E24" s="28">
        <v>2.7632923413988335</v>
      </c>
      <c r="F24" s="28">
        <v>1.7268895065448795</v>
      </c>
      <c r="G24" s="28">
        <v>1.6403955981193283</v>
      </c>
      <c r="H24" s="28">
        <v>1.595537218269518</v>
      </c>
      <c r="I24" s="28">
        <v>2.3158125859097232</v>
      </c>
      <c r="J24" s="28">
        <v>2.105184817032407</v>
      </c>
      <c r="K24" s="29">
        <v>1.2649540055604189</v>
      </c>
    </row>
    <row r="25" spans="2:11" ht="15" thickBot="1" x14ac:dyDescent="0.4">
      <c r="B25" s="32"/>
      <c r="C25" s="3" t="s">
        <v>84</v>
      </c>
      <c r="D25" s="33">
        <v>3.3756365948815015</v>
      </c>
      <c r="E25" s="33">
        <v>3.0430906727267732</v>
      </c>
      <c r="F25" s="33">
        <v>2.0021834118311981</v>
      </c>
      <c r="G25" s="33">
        <v>1.9202017205700612</v>
      </c>
      <c r="H25" s="33">
        <v>1.8731814906281803</v>
      </c>
      <c r="I25" s="33">
        <v>2.5956468043336072</v>
      </c>
      <c r="J25" s="33">
        <v>2.3862295859207352</v>
      </c>
      <c r="K25" s="34">
        <v>1.5480009310339258</v>
      </c>
    </row>
    <row r="26" spans="2:11" x14ac:dyDescent="0.35">
      <c r="B26" s="24" t="s">
        <v>106</v>
      </c>
      <c r="C26" s="1" t="s">
        <v>2</v>
      </c>
      <c r="D26" s="25">
        <v>2.7828184041392232</v>
      </c>
      <c r="E26" s="25">
        <v>2.4286176206136165</v>
      </c>
      <c r="F26" s="25">
        <v>1.4009549886478776</v>
      </c>
      <c r="G26" s="25">
        <v>1.2989601397057975</v>
      </c>
      <c r="H26" s="25">
        <v>1.2629485558036377</v>
      </c>
      <c r="I26" s="25">
        <v>1.9748909428099837</v>
      </c>
      <c r="J26" s="25">
        <v>1.7679799835113807</v>
      </c>
      <c r="K26" s="26">
        <v>0.9440225192352627</v>
      </c>
    </row>
    <row r="27" spans="2:11" x14ac:dyDescent="0.35">
      <c r="B27" s="27" t="s">
        <v>107</v>
      </c>
      <c r="C27" s="2" t="s">
        <v>69</v>
      </c>
      <c r="D27" s="28">
        <v>3.2541708641508329</v>
      </c>
      <c r="E27" s="28">
        <v>2.9216249419961047</v>
      </c>
      <c r="F27" s="28">
        <v>1.8807176811005295</v>
      </c>
      <c r="G27" s="28">
        <v>1.7987359898393926</v>
      </c>
      <c r="H27" s="28">
        <v>1.7517157598975117</v>
      </c>
      <c r="I27" s="28">
        <v>2.4741810736029386</v>
      </c>
      <c r="J27" s="28">
        <v>2.2647638551900666</v>
      </c>
      <c r="K27" s="29">
        <v>1.4265352003032572</v>
      </c>
    </row>
    <row r="28" spans="2:11" x14ac:dyDescent="0.35">
      <c r="B28" s="27" t="s">
        <v>110</v>
      </c>
      <c r="C28" s="2" t="s">
        <v>71</v>
      </c>
      <c r="D28" s="28">
        <v>3.199908135735634</v>
      </c>
      <c r="E28" s="28">
        <v>2.8673622135809054</v>
      </c>
      <c r="F28" s="28">
        <v>1.8264549526853309</v>
      </c>
      <c r="G28" s="28">
        <v>1.744473261424194</v>
      </c>
      <c r="H28" s="28">
        <v>1.6974530314823129</v>
      </c>
      <c r="I28" s="28">
        <v>2.4199183451877397</v>
      </c>
      <c r="J28" s="28">
        <v>2.2105011267748678</v>
      </c>
      <c r="K28" s="29">
        <v>1.3722724718880586</v>
      </c>
    </row>
    <row r="29" spans="2:11" x14ac:dyDescent="0.35">
      <c r="B29" s="30">
        <v>0</v>
      </c>
      <c r="C29" s="2" t="s">
        <v>73</v>
      </c>
      <c r="D29" s="28">
        <v>3.1185140431128358</v>
      </c>
      <c r="E29" s="28">
        <v>2.7859681209581075</v>
      </c>
      <c r="F29" s="28">
        <v>1.7450608600625326</v>
      </c>
      <c r="G29" s="28">
        <v>1.6630791688013957</v>
      </c>
      <c r="H29" s="28">
        <v>1.6160589388595148</v>
      </c>
      <c r="I29" s="28">
        <v>2.3385242525649415</v>
      </c>
      <c r="J29" s="28">
        <v>2.1291070341520695</v>
      </c>
      <c r="K29" s="29">
        <v>1.2908783792652605</v>
      </c>
    </row>
    <row r="30" spans="2:11" x14ac:dyDescent="0.35">
      <c r="B30" s="31"/>
      <c r="C30" s="2" t="s">
        <v>75</v>
      </c>
      <c r="D30" s="28">
        <v>3.0371199504900375</v>
      </c>
      <c r="E30" s="28">
        <v>2.7045740283353092</v>
      </c>
      <c r="F30" s="28">
        <v>1.6636667674397345</v>
      </c>
      <c r="G30" s="28">
        <v>1.5816850761785977</v>
      </c>
      <c r="H30" s="28">
        <v>1.5346648462367165</v>
      </c>
      <c r="I30" s="28">
        <v>2.2571301599421432</v>
      </c>
      <c r="J30" s="28">
        <v>2.0477129415292716</v>
      </c>
      <c r="K30" s="29">
        <v>1.2094842866424622</v>
      </c>
    </row>
    <row r="31" spans="2:11" x14ac:dyDescent="0.35">
      <c r="B31" s="31"/>
      <c r="C31" s="2" t="s">
        <v>77</v>
      </c>
      <c r="D31" s="28">
        <v>3.1606175708610333</v>
      </c>
      <c r="E31" s="28">
        <v>2.8219895684391827</v>
      </c>
      <c r="F31" s="28">
        <v>1.7855867335852285</v>
      </c>
      <c r="G31" s="28">
        <v>1.6990928251596773</v>
      </c>
      <c r="H31" s="28">
        <v>1.654234445309867</v>
      </c>
      <c r="I31" s="28">
        <v>2.3745098129500724</v>
      </c>
      <c r="J31" s="28">
        <v>2.1638820440727562</v>
      </c>
      <c r="K31" s="29">
        <v>1.3236512326007681</v>
      </c>
    </row>
    <row r="32" spans="2:11" x14ac:dyDescent="0.35">
      <c r="B32" s="31"/>
      <c r="C32" s="2" t="s">
        <v>79</v>
      </c>
      <c r="D32" s="28">
        <v>3.1155768314182786</v>
      </c>
      <c r="E32" s="28">
        <v>2.7769488289964284</v>
      </c>
      <c r="F32" s="28">
        <v>1.7405459941424741</v>
      </c>
      <c r="G32" s="28">
        <v>1.654052085716923</v>
      </c>
      <c r="H32" s="28">
        <v>1.6091937058671126</v>
      </c>
      <c r="I32" s="28">
        <v>2.329469073507318</v>
      </c>
      <c r="J32" s="28">
        <v>2.1188413046300019</v>
      </c>
      <c r="K32" s="29">
        <v>1.2786104931580138</v>
      </c>
    </row>
    <row r="33" spans="2:11" x14ac:dyDescent="0.35">
      <c r="B33" s="31"/>
      <c r="C33" s="2" t="s">
        <v>81</v>
      </c>
      <c r="D33" s="28">
        <v>3.0480157222541471</v>
      </c>
      <c r="E33" s="28">
        <v>2.7093877198322964</v>
      </c>
      <c r="F33" s="28">
        <v>1.6729848849783424</v>
      </c>
      <c r="G33" s="28">
        <v>1.5864909765527913</v>
      </c>
      <c r="H33" s="28">
        <v>1.5416325967029809</v>
      </c>
      <c r="I33" s="28">
        <v>2.2619079643431861</v>
      </c>
      <c r="J33" s="28">
        <v>2.0512801954658704</v>
      </c>
      <c r="K33" s="29">
        <v>1.2110493839938821</v>
      </c>
    </row>
    <row r="34" spans="2:11" x14ac:dyDescent="0.35">
      <c r="B34" s="31"/>
      <c r="C34" s="2" t="s">
        <v>83</v>
      </c>
      <c r="D34" s="28">
        <v>2.9804546130900151</v>
      </c>
      <c r="E34" s="28">
        <v>2.6418266106681649</v>
      </c>
      <c r="F34" s="28">
        <v>1.6054237758142109</v>
      </c>
      <c r="G34" s="28">
        <v>1.5189298673886595</v>
      </c>
      <c r="H34" s="28">
        <v>1.4740714875388494</v>
      </c>
      <c r="I34" s="28">
        <v>2.1943468551790546</v>
      </c>
      <c r="J34" s="28">
        <v>1.9837190863017384</v>
      </c>
      <c r="K34" s="29">
        <v>1.1434882748297504</v>
      </c>
    </row>
    <row r="35" spans="2:11" ht="15" thickBot="1" x14ac:dyDescent="0.4">
      <c r="B35" s="32"/>
      <c r="C35" s="3" t="s">
        <v>84</v>
      </c>
      <c r="D35" s="33">
        <v>3.2541708641508329</v>
      </c>
      <c r="E35" s="33">
        <v>2.9216249419961047</v>
      </c>
      <c r="F35" s="33">
        <v>1.8807176811005295</v>
      </c>
      <c r="G35" s="33">
        <v>1.7987359898393926</v>
      </c>
      <c r="H35" s="33">
        <v>1.7517157598975117</v>
      </c>
      <c r="I35" s="33">
        <v>2.4741810736029386</v>
      </c>
      <c r="J35" s="33">
        <v>2.2647638551900666</v>
      </c>
      <c r="K35" s="34">
        <v>1.4265352003032572</v>
      </c>
    </row>
    <row r="36" spans="2:11" x14ac:dyDescent="0.35">
      <c r="B36" s="24" t="s">
        <v>106</v>
      </c>
      <c r="C36" s="1" t="s">
        <v>2</v>
      </c>
      <c r="D36" s="25">
        <v>2.6613526734085546</v>
      </c>
      <c r="E36" s="25">
        <v>2.3071518898829479</v>
      </c>
      <c r="F36" s="25">
        <v>1.279489257917209</v>
      </c>
      <c r="G36" s="25">
        <v>1.1774944089751289</v>
      </c>
      <c r="H36" s="25">
        <v>1.1414828250729689</v>
      </c>
      <c r="I36" s="25">
        <v>1.8534252120793151</v>
      </c>
      <c r="J36" s="25">
        <v>1.6465142527807122</v>
      </c>
      <c r="K36" s="26">
        <v>0.82255678850459402</v>
      </c>
    </row>
    <row r="37" spans="2:11" x14ac:dyDescent="0.35">
      <c r="B37" s="27" t="s">
        <v>107</v>
      </c>
      <c r="C37" s="2" t="s">
        <v>69</v>
      </c>
      <c r="D37" s="28">
        <v>3.1327051334201639</v>
      </c>
      <c r="E37" s="28">
        <v>2.8001592112654352</v>
      </c>
      <c r="F37" s="28">
        <v>1.7592519503698609</v>
      </c>
      <c r="G37" s="28">
        <v>1.6772702591087241</v>
      </c>
      <c r="H37" s="28">
        <v>1.6302500291668429</v>
      </c>
      <c r="I37" s="28">
        <v>2.35271534287227</v>
      </c>
      <c r="J37" s="28">
        <v>2.143298124459398</v>
      </c>
      <c r="K37" s="29">
        <v>1.3050694695725886</v>
      </c>
    </row>
    <row r="38" spans="2:11" x14ac:dyDescent="0.35">
      <c r="B38" s="27" t="s">
        <v>111</v>
      </c>
      <c r="C38" s="2" t="s">
        <v>71</v>
      </c>
      <c r="D38" s="28">
        <v>3.0784424050049655</v>
      </c>
      <c r="E38" s="28">
        <v>2.7458964828502368</v>
      </c>
      <c r="F38" s="28">
        <v>1.7049892219546623</v>
      </c>
      <c r="G38" s="28">
        <v>1.6230075306935254</v>
      </c>
      <c r="H38" s="28">
        <v>1.5759873007516443</v>
      </c>
      <c r="I38" s="28">
        <v>2.2984526144570712</v>
      </c>
      <c r="J38" s="28">
        <v>2.0890353960441992</v>
      </c>
      <c r="K38" s="29">
        <v>1.25080674115739</v>
      </c>
    </row>
    <row r="39" spans="2:11" x14ac:dyDescent="0.35">
      <c r="B39" s="30">
        <v>0</v>
      </c>
      <c r="C39" s="2" t="s">
        <v>73</v>
      </c>
      <c r="D39" s="28">
        <v>2.9970483123821672</v>
      </c>
      <c r="E39" s="28">
        <v>2.664502390227439</v>
      </c>
      <c r="F39" s="28">
        <v>1.6235951293318638</v>
      </c>
      <c r="G39" s="28">
        <v>1.5416134380707269</v>
      </c>
      <c r="H39" s="28">
        <v>1.494593208128846</v>
      </c>
      <c r="I39" s="28">
        <v>2.2170585218342729</v>
      </c>
      <c r="J39" s="28">
        <v>2.0076413034214009</v>
      </c>
      <c r="K39" s="29">
        <v>1.1694126485345917</v>
      </c>
    </row>
    <row r="40" spans="2:11" x14ac:dyDescent="0.35">
      <c r="B40" s="31"/>
      <c r="C40" s="2" t="s">
        <v>75</v>
      </c>
      <c r="D40" s="28">
        <v>2.9156542197593689</v>
      </c>
      <c r="E40" s="28">
        <v>2.5831082976046407</v>
      </c>
      <c r="F40" s="28">
        <v>1.5422010367090657</v>
      </c>
      <c r="G40" s="28">
        <v>1.4602193454479289</v>
      </c>
      <c r="H40" s="28">
        <v>1.4131991155060477</v>
      </c>
      <c r="I40" s="28">
        <v>2.1356644292114746</v>
      </c>
      <c r="J40" s="28">
        <v>1.9262472107986028</v>
      </c>
      <c r="K40" s="29">
        <v>1.0880185559117934</v>
      </c>
    </row>
    <row r="41" spans="2:11" x14ac:dyDescent="0.35">
      <c r="B41" s="31"/>
      <c r="C41" s="2" t="s">
        <v>77</v>
      </c>
      <c r="D41" s="28">
        <v>3.0391518401303639</v>
      </c>
      <c r="E41" s="28">
        <v>2.7005238377085137</v>
      </c>
      <c r="F41" s="28">
        <v>1.6641210028545599</v>
      </c>
      <c r="G41" s="28">
        <v>1.5776270944290087</v>
      </c>
      <c r="H41" s="28">
        <v>1.5327687145791984</v>
      </c>
      <c r="I41" s="28">
        <v>2.2530440822194038</v>
      </c>
      <c r="J41" s="28">
        <v>2.0424163133420876</v>
      </c>
      <c r="K41" s="29">
        <v>1.2021855018700995</v>
      </c>
    </row>
    <row r="42" spans="2:11" x14ac:dyDescent="0.35">
      <c r="B42" s="31"/>
      <c r="C42" s="2" t="s">
        <v>79</v>
      </c>
      <c r="D42" s="28">
        <v>2.99411110068761</v>
      </c>
      <c r="E42" s="28">
        <v>2.6554830982657593</v>
      </c>
      <c r="F42" s="28">
        <v>1.6190802634118056</v>
      </c>
      <c r="G42" s="28">
        <v>1.5325863549862544</v>
      </c>
      <c r="H42" s="28">
        <v>1.4877279751364441</v>
      </c>
      <c r="I42" s="28">
        <v>2.2080033427766494</v>
      </c>
      <c r="J42" s="28">
        <v>1.9973755738993333</v>
      </c>
      <c r="K42" s="29">
        <v>1.157144762427345</v>
      </c>
    </row>
    <row r="43" spans="2:11" x14ac:dyDescent="0.35">
      <c r="B43" s="31"/>
      <c r="C43" s="2" t="s">
        <v>81</v>
      </c>
      <c r="D43" s="28">
        <v>2.9265499915234781</v>
      </c>
      <c r="E43" s="28">
        <v>2.5879219891016274</v>
      </c>
      <c r="F43" s="28">
        <v>1.5515191542476738</v>
      </c>
      <c r="G43" s="28">
        <v>1.4650252458221227</v>
      </c>
      <c r="H43" s="28">
        <v>1.4201668659723123</v>
      </c>
      <c r="I43" s="28">
        <v>2.1404422336125175</v>
      </c>
      <c r="J43" s="28">
        <v>1.9298144647352016</v>
      </c>
      <c r="K43" s="29">
        <v>1.0895836532632135</v>
      </c>
    </row>
    <row r="44" spans="2:11" x14ac:dyDescent="0.35">
      <c r="B44" s="31"/>
      <c r="C44" s="2" t="s">
        <v>83</v>
      </c>
      <c r="D44" s="28">
        <v>2.8589888823593466</v>
      </c>
      <c r="E44" s="28">
        <v>2.5203608799374964</v>
      </c>
      <c r="F44" s="28">
        <v>1.4839580450835423</v>
      </c>
      <c r="G44" s="28">
        <v>1.397464136657991</v>
      </c>
      <c r="H44" s="28">
        <v>1.3526057568081806</v>
      </c>
      <c r="I44" s="28">
        <v>2.072881124448386</v>
      </c>
      <c r="J44" s="28">
        <v>1.8622533555710699</v>
      </c>
      <c r="K44" s="29">
        <v>1.0220225440990818</v>
      </c>
    </row>
    <row r="45" spans="2:11" ht="15" thickBot="1" x14ac:dyDescent="0.4">
      <c r="B45" s="32"/>
      <c r="C45" s="3" t="s">
        <v>84</v>
      </c>
      <c r="D45" s="33">
        <v>3.1327051334201639</v>
      </c>
      <c r="E45" s="33">
        <v>2.8001592112654352</v>
      </c>
      <c r="F45" s="33">
        <v>1.7592519503698609</v>
      </c>
      <c r="G45" s="33">
        <v>1.6772702591087241</v>
      </c>
      <c r="H45" s="33">
        <v>1.6302500291668429</v>
      </c>
      <c r="I45" s="33">
        <v>2.35271534287227</v>
      </c>
      <c r="J45" s="33">
        <v>2.143298124459398</v>
      </c>
      <c r="K45" s="34">
        <v>1.3050694695725886</v>
      </c>
    </row>
    <row r="46" spans="2:11" x14ac:dyDescent="0.35">
      <c r="B46" s="35" t="s">
        <v>112</v>
      </c>
      <c r="C46" s="1" t="s">
        <v>2</v>
      </c>
      <c r="D46" s="25">
        <v>2.76649704904565</v>
      </c>
      <c r="E46" s="25">
        <v>2.3986291199034926</v>
      </c>
      <c r="F46" s="25">
        <v>1.3908718391543706</v>
      </c>
      <c r="G46" s="25">
        <v>1.2890110198846967</v>
      </c>
      <c r="H46" s="25">
        <v>1.2626467410954152</v>
      </c>
      <c r="I46" s="25">
        <v>1.9512981126588482</v>
      </c>
      <c r="J46" s="25">
        <v>1.7467190124276137</v>
      </c>
      <c r="K46" s="26">
        <v>0.93899373890391835</v>
      </c>
    </row>
    <row r="47" spans="2:11" x14ac:dyDescent="0.35">
      <c r="B47" s="27"/>
      <c r="C47" s="2" t="s">
        <v>69</v>
      </c>
      <c r="D47" s="28">
        <v>3.2405829296314002</v>
      </c>
      <c r="E47" s="28">
        <v>2.8924220568123871</v>
      </c>
      <c r="F47" s="28">
        <v>1.8752093896275284</v>
      </c>
      <c r="G47" s="28">
        <v>1.784020621524776</v>
      </c>
      <c r="H47" s="28">
        <v>1.741941277895368</v>
      </c>
      <c r="I47" s="28">
        <v>2.4494838088043247</v>
      </c>
      <c r="J47" s="28">
        <v>2.2403438053919316</v>
      </c>
      <c r="K47" s="29">
        <v>1.4177506135612248</v>
      </c>
    </row>
    <row r="48" spans="2:11" x14ac:dyDescent="0.35">
      <c r="B48" s="27" t="s">
        <v>108</v>
      </c>
      <c r="C48" s="2" t="s">
        <v>71</v>
      </c>
      <c r="D48" s="28">
        <v>3.1863202012162017</v>
      </c>
      <c r="E48" s="28">
        <v>2.8381593283971887</v>
      </c>
      <c r="F48" s="28">
        <v>1.8209466612123297</v>
      </c>
      <c r="G48" s="28">
        <v>1.7297578931095772</v>
      </c>
      <c r="H48" s="28">
        <v>1.6876785494801692</v>
      </c>
      <c r="I48" s="28">
        <v>2.3952210803891263</v>
      </c>
      <c r="J48" s="28">
        <v>2.1860810769767327</v>
      </c>
      <c r="K48" s="29">
        <v>1.3634878851460261</v>
      </c>
    </row>
    <row r="49" spans="2:11" x14ac:dyDescent="0.35">
      <c r="B49" s="30">
        <v>0</v>
      </c>
      <c r="C49" s="2" t="s">
        <v>73</v>
      </c>
      <c r="D49" s="28">
        <v>3.1049261085934035</v>
      </c>
      <c r="E49" s="28">
        <v>2.7567652357743904</v>
      </c>
      <c r="F49" s="28">
        <v>1.7395525685895314</v>
      </c>
      <c r="G49" s="28">
        <v>1.6483638004867791</v>
      </c>
      <c r="H49" s="28">
        <v>1.6062844568573711</v>
      </c>
      <c r="I49" s="28">
        <v>2.313826987766328</v>
      </c>
      <c r="J49" s="28">
        <v>2.1046869843539349</v>
      </c>
      <c r="K49" s="29">
        <v>1.2820937925232279</v>
      </c>
    </row>
    <row r="50" spans="2:11" x14ac:dyDescent="0.35">
      <c r="B50" s="31"/>
      <c r="C50" s="2" t="s">
        <v>75</v>
      </c>
      <c r="D50" s="28">
        <v>3.0235320159706056</v>
      </c>
      <c r="E50" s="28">
        <v>2.6753711431515925</v>
      </c>
      <c r="F50" s="28">
        <v>1.6581584759667334</v>
      </c>
      <c r="G50" s="28">
        <v>1.5669697078639808</v>
      </c>
      <c r="H50" s="28">
        <v>1.5248903642345728</v>
      </c>
      <c r="I50" s="28">
        <v>2.2324328951435297</v>
      </c>
      <c r="J50" s="28">
        <v>2.0232928917311366</v>
      </c>
      <c r="K50" s="29">
        <v>1.2006996999004298</v>
      </c>
    </row>
    <row r="51" spans="2:11" x14ac:dyDescent="0.35">
      <c r="B51" s="31"/>
      <c r="C51" s="2" t="s">
        <v>77</v>
      </c>
      <c r="D51" s="28">
        <v>3.1462210742264074</v>
      </c>
      <c r="E51" s="28">
        <v>2.7930344794300686</v>
      </c>
      <c r="F51" s="28">
        <v>1.7784945357705089</v>
      </c>
      <c r="G51" s="28">
        <v>1.6825862163549352</v>
      </c>
      <c r="H51" s="28">
        <v>1.6427754087455195</v>
      </c>
      <c r="I51" s="28">
        <v>2.3485447240206825</v>
      </c>
      <c r="J51" s="28">
        <v>2.1387101887370945</v>
      </c>
      <c r="K51" s="29">
        <v>1.3241964253569036</v>
      </c>
    </row>
    <row r="52" spans="2:11" x14ac:dyDescent="0.35">
      <c r="B52" s="31"/>
      <c r="C52" s="2" t="s">
        <v>79</v>
      </c>
      <c r="D52" s="28">
        <v>3.1011803347836531</v>
      </c>
      <c r="E52" s="28">
        <v>2.7479937399873147</v>
      </c>
      <c r="F52" s="28">
        <v>1.7334537963277545</v>
      </c>
      <c r="G52" s="28">
        <v>1.6375454769121809</v>
      </c>
      <c r="H52" s="28">
        <v>1.5977346693027652</v>
      </c>
      <c r="I52" s="28">
        <v>2.3035039845779282</v>
      </c>
      <c r="J52" s="28">
        <v>2.0936694492943402</v>
      </c>
      <c r="K52" s="29">
        <v>1.2791556859141493</v>
      </c>
    </row>
    <row r="53" spans="2:11" x14ac:dyDescent="0.35">
      <c r="B53" s="31"/>
      <c r="C53" s="2" t="s">
        <v>81</v>
      </c>
      <c r="D53" s="28">
        <v>3.0336192256195211</v>
      </c>
      <c r="E53" s="28">
        <v>2.6804326308231827</v>
      </c>
      <c r="F53" s="28">
        <v>1.6658926871636228</v>
      </c>
      <c r="G53" s="28">
        <v>1.5699843677480492</v>
      </c>
      <c r="H53" s="28">
        <v>1.5301735601386335</v>
      </c>
      <c r="I53" s="28">
        <v>2.2359428754137967</v>
      </c>
      <c r="J53" s="28">
        <v>2.0261083401302087</v>
      </c>
      <c r="K53" s="29">
        <v>1.2115945767500176</v>
      </c>
    </row>
    <row r="54" spans="2:11" x14ac:dyDescent="0.35">
      <c r="B54" s="31"/>
      <c r="C54" s="2" t="s">
        <v>83</v>
      </c>
      <c r="D54" s="28">
        <v>2.9660581164553896</v>
      </c>
      <c r="E54" s="28">
        <v>2.6128715216590512</v>
      </c>
      <c r="F54" s="28">
        <v>1.5983315779994911</v>
      </c>
      <c r="G54" s="28">
        <v>1.5024232585839175</v>
      </c>
      <c r="H54" s="28">
        <v>1.4626124509745018</v>
      </c>
      <c r="I54" s="28">
        <v>2.1683817662496647</v>
      </c>
      <c r="J54" s="28">
        <v>1.9585472309660767</v>
      </c>
      <c r="K54" s="29">
        <v>1.1440334675858861</v>
      </c>
    </row>
    <row r="55" spans="2:11" ht="15" thickBot="1" x14ac:dyDescent="0.4">
      <c r="B55" s="32"/>
      <c r="C55" s="3" t="s">
        <v>84</v>
      </c>
      <c r="D55" s="33">
        <v>3.2405829296314002</v>
      </c>
      <c r="E55" s="33">
        <v>2.8924220568123871</v>
      </c>
      <c r="F55" s="33">
        <v>1.8752093896275284</v>
      </c>
      <c r="G55" s="33">
        <v>1.784020621524776</v>
      </c>
      <c r="H55" s="33">
        <v>1.741941277895368</v>
      </c>
      <c r="I55" s="33">
        <v>2.4494838088043247</v>
      </c>
      <c r="J55" s="33">
        <v>2.2403438053919316</v>
      </c>
      <c r="K55" s="34">
        <v>1.4177506135612248</v>
      </c>
    </row>
    <row r="56" spans="2:11" x14ac:dyDescent="0.35">
      <c r="B56" s="35" t="s">
        <v>112</v>
      </c>
      <c r="C56" s="1" t="s">
        <v>2</v>
      </c>
      <c r="D56" s="25">
        <v>2.725422427307008</v>
      </c>
      <c r="E56" s="25">
        <v>2.3575544981648506</v>
      </c>
      <c r="F56" s="25">
        <v>1.3497972174157289</v>
      </c>
      <c r="G56" s="25">
        <v>1.2479363981460549</v>
      </c>
      <c r="H56" s="25">
        <v>1.2215721193567732</v>
      </c>
      <c r="I56" s="25">
        <v>1.9102234909202065</v>
      </c>
      <c r="J56" s="25">
        <v>1.705644390688972</v>
      </c>
      <c r="K56" s="26">
        <v>0.89791911716527661</v>
      </c>
    </row>
    <row r="57" spans="2:11" x14ac:dyDescent="0.35">
      <c r="B57" s="27"/>
      <c r="C57" s="2" t="s">
        <v>69</v>
      </c>
      <c r="D57" s="28">
        <v>3.1995083078927586</v>
      </c>
      <c r="E57" s="28">
        <v>2.8513474350737456</v>
      </c>
      <c r="F57" s="28">
        <v>1.8341347678888866</v>
      </c>
      <c r="G57" s="28">
        <v>1.7429459997861341</v>
      </c>
      <c r="H57" s="28">
        <v>1.7008666561567261</v>
      </c>
      <c r="I57" s="28">
        <v>2.4084091870656832</v>
      </c>
      <c r="J57" s="28">
        <v>2.19926918365329</v>
      </c>
      <c r="K57" s="29">
        <v>1.376675991822583</v>
      </c>
    </row>
    <row r="58" spans="2:11" x14ac:dyDescent="0.35">
      <c r="B58" s="27" t="s">
        <v>109</v>
      </c>
      <c r="C58" s="2" t="s">
        <v>71</v>
      </c>
      <c r="D58" s="28">
        <v>3.1452455794775598</v>
      </c>
      <c r="E58" s="28">
        <v>2.7970847066585467</v>
      </c>
      <c r="F58" s="28">
        <v>1.7798720394736878</v>
      </c>
      <c r="G58" s="28">
        <v>1.6886832713709354</v>
      </c>
      <c r="H58" s="28">
        <v>1.6466039277415274</v>
      </c>
      <c r="I58" s="28">
        <v>2.3541464586504843</v>
      </c>
      <c r="J58" s="28">
        <v>2.1450064552380912</v>
      </c>
      <c r="K58" s="29">
        <v>1.3224132634073842</v>
      </c>
    </row>
    <row r="59" spans="2:11" x14ac:dyDescent="0.35">
      <c r="B59" s="30">
        <v>0</v>
      </c>
      <c r="C59" s="2" t="s">
        <v>73</v>
      </c>
      <c r="D59" s="28">
        <v>3.0638514868547615</v>
      </c>
      <c r="E59" s="28">
        <v>2.7156906140357484</v>
      </c>
      <c r="F59" s="28">
        <v>1.6984779468508897</v>
      </c>
      <c r="G59" s="28">
        <v>1.6072891787481374</v>
      </c>
      <c r="H59" s="28">
        <v>1.5652098351187294</v>
      </c>
      <c r="I59" s="28">
        <v>2.272752366027686</v>
      </c>
      <c r="J59" s="28">
        <v>2.0636123626152929</v>
      </c>
      <c r="K59" s="29">
        <v>1.2410191707845861</v>
      </c>
    </row>
    <row r="60" spans="2:11" x14ac:dyDescent="0.35">
      <c r="B60" s="31"/>
      <c r="C60" s="2" t="s">
        <v>75</v>
      </c>
      <c r="D60" s="28">
        <v>2.9824573942319632</v>
      </c>
      <c r="E60" s="28">
        <v>2.6342965214129501</v>
      </c>
      <c r="F60" s="28">
        <v>1.6170838542280916</v>
      </c>
      <c r="G60" s="28">
        <v>1.5258950861253391</v>
      </c>
      <c r="H60" s="28">
        <v>1.4838157424959311</v>
      </c>
      <c r="I60" s="28">
        <v>2.1913582734048882</v>
      </c>
      <c r="J60" s="28">
        <v>1.9822182699924948</v>
      </c>
      <c r="K60" s="29">
        <v>1.1596250781617878</v>
      </c>
    </row>
    <row r="61" spans="2:11" x14ac:dyDescent="0.35">
      <c r="B61" s="31"/>
      <c r="C61" s="2" t="s">
        <v>77</v>
      </c>
      <c r="D61" s="28">
        <v>3.1051464524877654</v>
      </c>
      <c r="E61" s="28">
        <v>2.751959857691427</v>
      </c>
      <c r="F61" s="28">
        <v>1.7374199140318671</v>
      </c>
      <c r="G61" s="28">
        <v>1.6415115946162935</v>
      </c>
      <c r="H61" s="28">
        <v>1.6017007870068778</v>
      </c>
      <c r="I61" s="28">
        <v>2.3074701022820405</v>
      </c>
      <c r="J61" s="28">
        <v>2.0976355669984525</v>
      </c>
      <c r="K61" s="29">
        <v>1.2831218036182619</v>
      </c>
    </row>
    <row r="62" spans="2:11" x14ac:dyDescent="0.35">
      <c r="B62" s="31"/>
      <c r="C62" s="2" t="s">
        <v>79</v>
      </c>
      <c r="D62" s="28">
        <v>3.0601057130450111</v>
      </c>
      <c r="E62" s="28">
        <v>2.7069191182486727</v>
      </c>
      <c r="F62" s="28">
        <v>1.6923791745891128</v>
      </c>
      <c r="G62" s="28">
        <v>1.5964708551735391</v>
      </c>
      <c r="H62" s="28">
        <v>1.5566600475641235</v>
      </c>
      <c r="I62" s="28">
        <v>2.2624293628392862</v>
      </c>
      <c r="J62" s="28">
        <v>2.0525948275556982</v>
      </c>
      <c r="K62" s="29">
        <v>1.2380810641755076</v>
      </c>
    </row>
    <row r="63" spans="2:11" x14ac:dyDescent="0.35">
      <c r="B63" s="31"/>
      <c r="C63" s="2" t="s">
        <v>81</v>
      </c>
      <c r="D63" s="28">
        <v>2.9925446038808796</v>
      </c>
      <c r="E63" s="28">
        <v>2.6393580090845412</v>
      </c>
      <c r="F63" s="28">
        <v>1.6248180654249811</v>
      </c>
      <c r="G63" s="28">
        <v>1.5289097460094074</v>
      </c>
      <c r="H63" s="28">
        <v>1.4890989383999917</v>
      </c>
      <c r="I63" s="28">
        <v>2.1948682536751547</v>
      </c>
      <c r="J63" s="28">
        <v>1.9850337183915667</v>
      </c>
      <c r="K63" s="29">
        <v>1.1705199550113758</v>
      </c>
    </row>
    <row r="64" spans="2:11" x14ac:dyDescent="0.35">
      <c r="B64" s="31"/>
      <c r="C64" s="2" t="s">
        <v>83</v>
      </c>
      <c r="D64" s="28">
        <v>2.9249834947167477</v>
      </c>
      <c r="E64" s="28">
        <v>2.5717968999204093</v>
      </c>
      <c r="F64" s="28">
        <v>1.5572569562608494</v>
      </c>
      <c r="G64" s="28">
        <v>1.4613486368452757</v>
      </c>
      <c r="H64" s="28">
        <v>1.42153782923586</v>
      </c>
      <c r="I64" s="28">
        <v>2.1273071445110232</v>
      </c>
      <c r="J64" s="28">
        <v>1.917472609227435</v>
      </c>
      <c r="K64" s="29">
        <v>1.1029588458472441</v>
      </c>
    </row>
    <row r="65" spans="2:11" ht="15" thickBot="1" x14ac:dyDescent="0.4">
      <c r="B65" s="32"/>
      <c r="C65" s="3" t="s">
        <v>84</v>
      </c>
      <c r="D65" s="33">
        <v>3.1995083078927586</v>
      </c>
      <c r="E65" s="33">
        <v>2.8513474350737456</v>
      </c>
      <c r="F65" s="33">
        <v>1.8341347678888866</v>
      </c>
      <c r="G65" s="33">
        <v>1.7429459997861341</v>
      </c>
      <c r="H65" s="33">
        <v>1.7008666561567261</v>
      </c>
      <c r="I65" s="33">
        <v>2.4084091870656832</v>
      </c>
      <c r="J65" s="33">
        <v>2.19926918365329</v>
      </c>
      <c r="K65" s="34">
        <v>1.376675991822583</v>
      </c>
    </row>
    <row r="66" spans="2:11" x14ac:dyDescent="0.35">
      <c r="B66" s="35" t="s">
        <v>112</v>
      </c>
      <c r="C66" s="1" t="s">
        <v>2</v>
      </c>
      <c r="D66" s="25">
        <v>2.6638104946990455</v>
      </c>
      <c r="E66" s="25">
        <v>2.2959425655568877</v>
      </c>
      <c r="F66" s="25">
        <v>1.288185284807766</v>
      </c>
      <c r="G66" s="25">
        <v>1.186324465538092</v>
      </c>
      <c r="H66" s="25">
        <v>1.1599601867488105</v>
      </c>
      <c r="I66" s="25">
        <v>1.8486115583122436</v>
      </c>
      <c r="J66" s="25">
        <v>1.6440324580810093</v>
      </c>
      <c r="K66" s="26">
        <v>0.8363071845573139</v>
      </c>
    </row>
    <row r="67" spans="2:11" x14ac:dyDescent="0.35">
      <c r="B67" s="27"/>
      <c r="C67" s="2" t="s">
        <v>69</v>
      </c>
      <c r="D67" s="28">
        <v>3.1378963752847957</v>
      </c>
      <c r="E67" s="28">
        <v>2.7897355024657826</v>
      </c>
      <c r="F67" s="28">
        <v>1.7725228352809239</v>
      </c>
      <c r="G67" s="28">
        <v>1.6813340671781716</v>
      </c>
      <c r="H67" s="28">
        <v>1.6392547235487636</v>
      </c>
      <c r="I67" s="28">
        <v>2.3467972544577207</v>
      </c>
      <c r="J67" s="28">
        <v>2.1376572510453271</v>
      </c>
      <c r="K67" s="29">
        <v>1.3150640592146203</v>
      </c>
    </row>
    <row r="68" spans="2:11" x14ac:dyDescent="0.35">
      <c r="B68" s="27" t="s">
        <v>110</v>
      </c>
      <c r="C68" s="2" t="s">
        <v>71</v>
      </c>
      <c r="D68" s="28">
        <v>3.0836336468695973</v>
      </c>
      <c r="E68" s="28">
        <v>2.7354727740505842</v>
      </c>
      <c r="F68" s="28">
        <v>1.7182601068657251</v>
      </c>
      <c r="G68" s="28">
        <v>1.6270713387629727</v>
      </c>
      <c r="H68" s="28">
        <v>1.5849919951335647</v>
      </c>
      <c r="I68" s="28">
        <v>2.2925345260425218</v>
      </c>
      <c r="J68" s="28">
        <v>2.0833945226301283</v>
      </c>
      <c r="K68" s="29">
        <v>1.2608013307994215</v>
      </c>
    </row>
    <row r="69" spans="2:11" x14ac:dyDescent="0.35">
      <c r="B69" s="30">
        <v>0</v>
      </c>
      <c r="C69" s="2" t="s">
        <v>73</v>
      </c>
      <c r="D69" s="28">
        <v>3.002239554246799</v>
      </c>
      <c r="E69" s="28">
        <v>2.6540786814277859</v>
      </c>
      <c r="F69" s="28">
        <v>1.636866014242927</v>
      </c>
      <c r="G69" s="28">
        <v>1.5456772461401744</v>
      </c>
      <c r="H69" s="28">
        <v>1.5035979025107664</v>
      </c>
      <c r="I69" s="28">
        <v>2.2111404334197235</v>
      </c>
      <c r="J69" s="28">
        <v>2.00200043000733</v>
      </c>
      <c r="K69" s="29">
        <v>1.1794072381766232</v>
      </c>
    </row>
    <row r="70" spans="2:11" x14ac:dyDescent="0.35">
      <c r="B70" s="31"/>
      <c r="C70" s="2" t="s">
        <v>75</v>
      </c>
      <c r="D70" s="28">
        <v>2.9208454616240007</v>
      </c>
      <c r="E70" s="28">
        <v>2.5726845888049876</v>
      </c>
      <c r="F70" s="28">
        <v>1.5554719216201287</v>
      </c>
      <c r="G70" s="28">
        <v>1.4642831535173764</v>
      </c>
      <c r="H70" s="28">
        <v>1.4222038098879684</v>
      </c>
      <c r="I70" s="28">
        <v>2.1297463407969253</v>
      </c>
      <c r="J70" s="28">
        <v>1.9206063373845319</v>
      </c>
      <c r="K70" s="29">
        <v>1.0980131455538253</v>
      </c>
    </row>
    <row r="71" spans="2:11" x14ac:dyDescent="0.35">
      <c r="B71" s="31"/>
      <c r="C71" s="2" t="s">
        <v>77</v>
      </c>
      <c r="D71" s="28">
        <v>3.0435345198798025</v>
      </c>
      <c r="E71" s="28">
        <v>2.6903479250834641</v>
      </c>
      <c r="F71" s="28">
        <v>1.6758079814239044</v>
      </c>
      <c r="G71" s="28">
        <v>1.579899662008331</v>
      </c>
      <c r="H71" s="28">
        <v>1.5400888543989153</v>
      </c>
      <c r="I71" s="28">
        <v>2.245858169674078</v>
      </c>
      <c r="J71" s="28">
        <v>2.0360236343904901</v>
      </c>
      <c r="K71" s="29">
        <v>1.2215098710102994</v>
      </c>
    </row>
    <row r="72" spans="2:11" x14ac:dyDescent="0.35">
      <c r="B72" s="31"/>
      <c r="C72" s="2" t="s">
        <v>79</v>
      </c>
      <c r="D72" s="28">
        <v>2.9984937804370486</v>
      </c>
      <c r="E72" s="28">
        <v>2.6453071856407102</v>
      </c>
      <c r="F72" s="28">
        <v>1.6307672419811499</v>
      </c>
      <c r="G72" s="28">
        <v>1.5348589225655762</v>
      </c>
      <c r="H72" s="28">
        <v>1.4950481149561605</v>
      </c>
      <c r="I72" s="28">
        <v>2.2008174302313237</v>
      </c>
      <c r="J72" s="28">
        <v>1.9909828949477355</v>
      </c>
      <c r="K72" s="29">
        <v>1.1764691315675448</v>
      </c>
    </row>
    <row r="73" spans="2:11" x14ac:dyDescent="0.35">
      <c r="B73" s="31"/>
      <c r="C73" s="2" t="s">
        <v>81</v>
      </c>
      <c r="D73" s="28">
        <v>2.9309326712729167</v>
      </c>
      <c r="E73" s="28">
        <v>2.5777460764765783</v>
      </c>
      <c r="F73" s="28">
        <v>1.5632061328170186</v>
      </c>
      <c r="G73" s="28">
        <v>1.4672978134014447</v>
      </c>
      <c r="H73" s="28">
        <v>1.4274870057920293</v>
      </c>
      <c r="I73" s="28">
        <v>2.1332563210671918</v>
      </c>
      <c r="J73" s="28">
        <v>1.9234217857836042</v>
      </c>
      <c r="K73" s="29">
        <v>1.1089080224034131</v>
      </c>
    </row>
    <row r="74" spans="2:11" x14ac:dyDescent="0.35">
      <c r="B74" s="31"/>
      <c r="C74" s="2" t="s">
        <v>83</v>
      </c>
      <c r="D74" s="28">
        <v>2.8633715621087852</v>
      </c>
      <c r="E74" s="28">
        <v>2.5101849673124468</v>
      </c>
      <c r="F74" s="28">
        <v>1.4956450236528869</v>
      </c>
      <c r="G74" s="28">
        <v>1.3997367042373132</v>
      </c>
      <c r="H74" s="28">
        <v>1.3599258966278975</v>
      </c>
      <c r="I74" s="28">
        <v>2.0656952119030603</v>
      </c>
      <c r="J74" s="28">
        <v>1.8558606766194725</v>
      </c>
      <c r="K74" s="29">
        <v>1.0413469132392816</v>
      </c>
    </row>
    <row r="75" spans="2:11" ht="15" thickBot="1" x14ac:dyDescent="0.4">
      <c r="B75" s="32"/>
      <c r="C75" s="3" t="s">
        <v>84</v>
      </c>
      <c r="D75" s="33">
        <v>3.1378963752847957</v>
      </c>
      <c r="E75" s="33">
        <v>2.7897355024657826</v>
      </c>
      <c r="F75" s="33">
        <v>1.7725228352809239</v>
      </c>
      <c r="G75" s="33">
        <v>1.6813340671781716</v>
      </c>
      <c r="H75" s="33">
        <v>1.6392547235487636</v>
      </c>
      <c r="I75" s="33">
        <v>2.3467972544577207</v>
      </c>
      <c r="J75" s="33">
        <v>2.1376572510453271</v>
      </c>
      <c r="K75" s="34">
        <v>1.3150640592146203</v>
      </c>
    </row>
    <row r="76" spans="2:11" x14ac:dyDescent="0.35">
      <c r="B76" s="35" t="s">
        <v>112</v>
      </c>
      <c r="C76" s="1" t="s">
        <v>2</v>
      </c>
      <c r="D76" s="25">
        <v>2.6021985620910821</v>
      </c>
      <c r="E76" s="25">
        <v>2.2343306329489252</v>
      </c>
      <c r="F76" s="25">
        <v>1.2265733521998035</v>
      </c>
      <c r="G76" s="25">
        <v>1.1247125329301295</v>
      </c>
      <c r="H76" s="25">
        <v>1.098348254140848</v>
      </c>
      <c r="I76" s="25">
        <v>1.7869996257042811</v>
      </c>
      <c r="J76" s="25">
        <v>1.5824205254730468</v>
      </c>
      <c r="K76" s="26">
        <v>0.77469525194935129</v>
      </c>
    </row>
    <row r="77" spans="2:11" x14ac:dyDescent="0.35">
      <c r="B77" s="27"/>
      <c r="C77" s="2" t="s">
        <v>69</v>
      </c>
      <c r="D77" s="28">
        <v>3.0762844426768332</v>
      </c>
      <c r="E77" s="28">
        <v>2.7281235698578201</v>
      </c>
      <c r="F77" s="28">
        <v>1.7109109026729612</v>
      </c>
      <c r="G77" s="28">
        <v>1.6197221345702089</v>
      </c>
      <c r="H77" s="28">
        <v>1.5776427909408008</v>
      </c>
      <c r="I77" s="28">
        <v>2.2851853218497578</v>
      </c>
      <c r="J77" s="28">
        <v>2.0760453184373646</v>
      </c>
      <c r="K77" s="29">
        <v>1.2534521266066576</v>
      </c>
    </row>
    <row r="78" spans="2:11" x14ac:dyDescent="0.35">
      <c r="B78" s="27" t="s">
        <v>111</v>
      </c>
      <c r="C78" s="2" t="s">
        <v>71</v>
      </c>
      <c r="D78" s="28">
        <v>3.0220217142616344</v>
      </c>
      <c r="E78" s="28">
        <v>2.6738608414426208</v>
      </c>
      <c r="F78" s="28">
        <v>1.6566481742577626</v>
      </c>
      <c r="G78" s="28">
        <v>1.56545940615501</v>
      </c>
      <c r="H78" s="28">
        <v>1.523380062525602</v>
      </c>
      <c r="I78" s="28">
        <v>2.2309225934345589</v>
      </c>
      <c r="J78" s="28">
        <v>2.0217825900221658</v>
      </c>
      <c r="K78" s="29">
        <v>1.199189398191459</v>
      </c>
    </row>
    <row r="79" spans="2:11" x14ac:dyDescent="0.35">
      <c r="B79" s="30">
        <v>0</v>
      </c>
      <c r="C79" s="2" t="s">
        <v>73</v>
      </c>
      <c r="D79" s="28">
        <v>2.9406276216388361</v>
      </c>
      <c r="E79" s="28">
        <v>2.592466748819823</v>
      </c>
      <c r="F79" s="28">
        <v>1.5752540816349643</v>
      </c>
      <c r="G79" s="28">
        <v>1.4840653135322119</v>
      </c>
      <c r="H79" s="28">
        <v>1.4419859699028039</v>
      </c>
      <c r="I79" s="28">
        <v>2.1495285008117611</v>
      </c>
      <c r="J79" s="28">
        <v>1.9403884973993677</v>
      </c>
      <c r="K79" s="29">
        <v>1.1177953055686607</v>
      </c>
    </row>
    <row r="80" spans="2:11" x14ac:dyDescent="0.35">
      <c r="B80" s="31"/>
      <c r="C80" s="2" t="s">
        <v>75</v>
      </c>
      <c r="D80" s="28">
        <v>2.8592335290160378</v>
      </c>
      <c r="E80" s="28">
        <v>2.5110726561970247</v>
      </c>
      <c r="F80" s="28">
        <v>1.4938599890121662</v>
      </c>
      <c r="G80" s="28">
        <v>1.4026712209094137</v>
      </c>
      <c r="H80" s="28">
        <v>1.3605918772800056</v>
      </c>
      <c r="I80" s="28">
        <v>2.0681344081889628</v>
      </c>
      <c r="J80" s="28">
        <v>1.8589944047765694</v>
      </c>
      <c r="K80" s="29">
        <v>1.0364012129458626</v>
      </c>
    </row>
    <row r="81" spans="2:11" x14ac:dyDescent="0.35">
      <c r="B81" s="31"/>
      <c r="C81" s="2" t="s">
        <v>77</v>
      </c>
      <c r="D81" s="28">
        <v>2.98192258727184</v>
      </c>
      <c r="E81" s="28">
        <v>2.6287359924755016</v>
      </c>
      <c r="F81" s="28">
        <v>1.6141960488159417</v>
      </c>
      <c r="G81" s="28">
        <v>1.518287729400368</v>
      </c>
      <c r="H81" s="28">
        <v>1.4784769217909524</v>
      </c>
      <c r="I81" s="28">
        <v>2.1842462370661151</v>
      </c>
      <c r="J81" s="28">
        <v>1.9744117017825273</v>
      </c>
      <c r="K81" s="29">
        <v>1.1598979384023365</v>
      </c>
    </row>
    <row r="82" spans="2:11" x14ac:dyDescent="0.35">
      <c r="B82" s="31"/>
      <c r="C82" s="2" t="s">
        <v>79</v>
      </c>
      <c r="D82" s="28">
        <v>2.9368818478290852</v>
      </c>
      <c r="E82" s="28">
        <v>2.5836952530327468</v>
      </c>
      <c r="F82" s="28">
        <v>1.5691553093731874</v>
      </c>
      <c r="G82" s="28">
        <v>1.4732469899576137</v>
      </c>
      <c r="H82" s="28">
        <v>1.433436182348198</v>
      </c>
      <c r="I82" s="28">
        <v>2.1392054976233608</v>
      </c>
      <c r="J82" s="28">
        <v>1.929370962339773</v>
      </c>
      <c r="K82" s="29">
        <v>1.1148571989595821</v>
      </c>
    </row>
    <row r="83" spans="2:11" x14ac:dyDescent="0.35">
      <c r="B83" s="31"/>
      <c r="C83" s="2" t="s">
        <v>81</v>
      </c>
      <c r="D83" s="28">
        <v>2.8693207386649542</v>
      </c>
      <c r="E83" s="28">
        <v>2.5161341438686153</v>
      </c>
      <c r="F83" s="28">
        <v>1.5015942002090557</v>
      </c>
      <c r="G83" s="28">
        <v>1.405685880793482</v>
      </c>
      <c r="H83" s="28">
        <v>1.3658750731840663</v>
      </c>
      <c r="I83" s="28">
        <v>2.0716443884592293</v>
      </c>
      <c r="J83" s="28">
        <v>1.8618098531756413</v>
      </c>
      <c r="K83" s="29">
        <v>1.0472960897954506</v>
      </c>
    </row>
    <row r="84" spans="2:11" x14ac:dyDescent="0.35">
      <c r="B84" s="31"/>
      <c r="C84" s="2" t="s">
        <v>83</v>
      </c>
      <c r="D84" s="28">
        <v>2.8017596295008227</v>
      </c>
      <c r="E84" s="28">
        <v>2.4485730347044843</v>
      </c>
      <c r="F84" s="28">
        <v>1.4340330910449239</v>
      </c>
      <c r="G84" s="28">
        <v>1.3381247716293505</v>
      </c>
      <c r="H84" s="28">
        <v>1.2983139640199348</v>
      </c>
      <c r="I84" s="28">
        <v>2.0040832792950978</v>
      </c>
      <c r="J84" s="28">
        <v>1.7942487440115098</v>
      </c>
      <c r="K84" s="29">
        <v>0.97973498063131892</v>
      </c>
    </row>
    <row r="85" spans="2:11" ht="15" thickBot="1" x14ac:dyDescent="0.4">
      <c r="B85" s="32"/>
      <c r="C85" s="3" t="s">
        <v>84</v>
      </c>
      <c r="D85" s="33">
        <v>3.0762844426768332</v>
      </c>
      <c r="E85" s="33">
        <v>2.7281235698578201</v>
      </c>
      <c r="F85" s="33">
        <v>1.7109109026729612</v>
      </c>
      <c r="G85" s="33">
        <v>1.6197221345702089</v>
      </c>
      <c r="H85" s="33">
        <v>1.5776427909408008</v>
      </c>
      <c r="I85" s="33">
        <v>2.2851853218497578</v>
      </c>
      <c r="J85" s="33">
        <v>2.0760453184373646</v>
      </c>
      <c r="K85" s="34">
        <v>1.2534521266066576</v>
      </c>
    </row>
    <row r="87" spans="2:11" ht="15" thickBot="1" x14ac:dyDescent="0.4"/>
    <row r="88" spans="2:11" ht="26.5" thickBot="1" x14ac:dyDescent="0.65">
      <c r="B88" s="4" t="s">
        <v>85</v>
      </c>
      <c r="C88" s="5"/>
      <c r="D88" s="6">
        <v>4</v>
      </c>
      <c r="E88" s="7" t="s">
        <v>113</v>
      </c>
      <c r="F88" s="8"/>
      <c r="G88" s="8"/>
      <c r="H88" s="8"/>
      <c r="I88" s="9"/>
      <c r="J88" s="5" t="s">
        <v>87</v>
      </c>
      <c r="K88" s="10" t="s">
        <v>13</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2.5590756982975917</v>
      </c>
      <c r="E92" s="25">
        <v>2.156281087277105</v>
      </c>
      <c r="F92" s="25">
        <v>1.2036376119688363</v>
      </c>
      <c r="G92" s="25">
        <v>1.0855399153131218</v>
      </c>
      <c r="H92" s="25">
        <v>1.0698607703919985</v>
      </c>
      <c r="I92" s="25">
        <v>1.7227493181902871</v>
      </c>
      <c r="J92" s="25">
        <v>1.5208929877164754</v>
      </c>
      <c r="K92" s="26">
        <v>0.73885243991958705</v>
      </c>
    </row>
    <row r="93" spans="2:11" x14ac:dyDescent="0.35">
      <c r="B93" s="27"/>
      <c r="C93" s="2" t="s">
        <v>69</v>
      </c>
      <c r="D93" s="28">
        <v>3.0250671855418876</v>
      </c>
      <c r="E93" s="28">
        <v>2.6530765676962904</v>
      </c>
      <c r="F93" s="28">
        <v>1.670623412058013</v>
      </c>
      <c r="G93" s="28">
        <v>1.5656778825229309</v>
      </c>
      <c r="H93" s="28">
        <v>1.5333113518717476</v>
      </c>
      <c r="I93" s="28">
        <v>2.2137253280960674</v>
      </c>
      <c r="J93" s="28">
        <v>2.0150858384361459</v>
      </c>
      <c r="K93" s="29">
        <v>1.2267171992840262</v>
      </c>
    </row>
    <row r="94" spans="2:11" x14ac:dyDescent="0.35">
      <c r="B94" s="27" t="s">
        <v>115</v>
      </c>
      <c r="C94" s="2" t="s">
        <v>71</v>
      </c>
      <c r="D94" s="28">
        <v>2.9708044571266887</v>
      </c>
      <c r="E94" s="28">
        <v>2.5988138392810916</v>
      </c>
      <c r="F94" s="28">
        <v>1.6163606836428144</v>
      </c>
      <c r="G94" s="28">
        <v>1.5114151541077323</v>
      </c>
      <c r="H94" s="28">
        <v>1.479048623456549</v>
      </c>
      <c r="I94" s="28">
        <v>2.159462599680869</v>
      </c>
      <c r="J94" s="28">
        <v>1.9608231100209472</v>
      </c>
      <c r="K94" s="29">
        <v>1.1724544708688274</v>
      </c>
    </row>
    <row r="95" spans="2:11" x14ac:dyDescent="0.35">
      <c r="B95" s="30">
        <v>0</v>
      </c>
      <c r="C95" s="2" t="s">
        <v>73</v>
      </c>
      <c r="D95" s="28">
        <v>2.8894103645038904</v>
      </c>
      <c r="E95" s="28">
        <v>2.5174197466582937</v>
      </c>
      <c r="F95" s="28">
        <v>1.5349665910200161</v>
      </c>
      <c r="G95" s="28">
        <v>1.4300210614849342</v>
      </c>
      <c r="H95" s="28">
        <v>1.3976545308337509</v>
      </c>
      <c r="I95" s="28">
        <v>2.0780685070580707</v>
      </c>
      <c r="J95" s="28">
        <v>1.8794290173981492</v>
      </c>
      <c r="K95" s="29">
        <v>1.0910603782460291</v>
      </c>
    </row>
    <row r="96" spans="2:11" x14ac:dyDescent="0.35">
      <c r="B96" s="31"/>
      <c r="C96" s="2" t="s">
        <v>75</v>
      </c>
      <c r="D96" s="28">
        <v>2.8080162718810926</v>
      </c>
      <c r="E96" s="28">
        <v>2.4360256540354954</v>
      </c>
      <c r="F96" s="28">
        <v>1.453572498397218</v>
      </c>
      <c r="G96" s="28">
        <v>1.348626968862136</v>
      </c>
      <c r="H96" s="28">
        <v>1.3162604382109526</v>
      </c>
      <c r="I96" s="28">
        <v>1.9966744144352726</v>
      </c>
      <c r="J96" s="28">
        <v>1.7980349247753509</v>
      </c>
      <c r="K96" s="29">
        <v>1.009666285623231</v>
      </c>
    </row>
    <row r="97" spans="2:11" x14ac:dyDescent="0.35">
      <c r="B97" s="31"/>
      <c r="C97" s="2" t="s">
        <v>77</v>
      </c>
      <c r="D97" s="28">
        <v>2.9300246521227731</v>
      </c>
      <c r="E97" s="28">
        <v>2.5538866312108093</v>
      </c>
      <c r="F97" s="28">
        <v>1.5725333652433744</v>
      </c>
      <c r="G97" s="28">
        <v>1.4629009089036293</v>
      </c>
      <c r="H97" s="28">
        <v>1.4352661884179096</v>
      </c>
      <c r="I97" s="28">
        <v>2.1136499262027795</v>
      </c>
      <c r="J97" s="28">
        <v>1.9166291556349559</v>
      </c>
      <c r="K97" s="29">
        <v>1.1321383795013982</v>
      </c>
    </row>
    <row r="98" spans="2:11" x14ac:dyDescent="0.35">
      <c r="B98" s="31"/>
      <c r="C98" s="2" t="s">
        <v>79</v>
      </c>
      <c r="D98" s="28">
        <v>2.8849839126800187</v>
      </c>
      <c r="E98" s="28">
        <v>2.5088458917680545</v>
      </c>
      <c r="F98" s="28">
        <v>1.5274926258006201</v>
      </c>
      <c r="G98" s="28">
        <v>1.417860169460875</v>
      </c>
      <c r="H98" s="28">
        <v>1.3902254489751553</v>
      </c>
      <c r="I98" s="28">
        <v>2.0686091867600251</v>
      </c>
      <c r="J98" s="28">
        <v>1.8715884161922016</v>
      </c>
      <c r="K98" s="29">
        <v>1.0870976400586438</v>
      </c>
    </row>
    <row r="99" spans="2:11" x14ac:dyDescent="0.35">
      <c r="B99" s="31"/>
      <c r="C99" s="2" t="s">
        <v>81</v>
      </c>
      <c r="D99" s="28">
        <v>2.8174228035158873</v>
      </c>
      <c r="E99" s="28">
        <v>2.441284782603923</v>
      </c>
      <c r="F99" s="28">
        <v>1.4599315166364883</v>
      </c>
      <c r="G99" s="28">
        <v>1.3502990602967433</v>
      </c>
      <c r="H99" s="28">
        <v>1.3226643398110236</v>
      </c>
      <c r="I99" s="28">
        <v>2.0010480775958932</v>
      </c>
      <c r="J99" s="28">
        <v>1.8040273070280699</v>
      </c>
      <c r="K99" s="29">
        <v>1.0195365308945121</v>
      </c>
    </row>
    <row r="100" spans="2:11" x14ac:dyDescent="0.35">
      <c r="B100" s="31"/>
      <c r="C100" s="2" t="s">
        <v>83</v>
      </c>
      <c r="D100" s="28">
        <v>2.7498616943517558</v>
      </c>
      <c r="E100" s="28">
        <v>2.373723673439792</v>
      </c>
      <c r="F100" s="28">
        <v>1.3923704074723566</v>
      </c>
      <c r="G100" s="28">
        <v>1.2827379511326116</v>
      </c>
      <c r="H100" s="28">
        <v>1.2551032306468919</v>
      </c>
      <c r="I100" s="28">
        <v>1.9334869684317617</v>
      </c>
      <c r="J100" s="28">
        <v>1.7364661978639382</v>
      </c>
      <c r="K100" s="29">
        <v>0.95197542173038052</v>
      </c>
    </row>
    <row r="101" spans="2:11" ht="15" thickBot="1" x14ac:dyDescent="0.4">
      <c r="B101" s="31"/>
      <c r="C101" s="3" t="s">
        <v>84</v>
      </c>
      <c r="D101" s="33">
        <v>3.0250671855418876</v>
      </c>
      <c r="E101" s="33">
        <v>2.6530765676962904</v>
      </c>
      <c r="F101" s="33">
        <v>1.670623412058013</v>
      </c>
      <c r="G101" s="33">
        <v>1.5656778825229309</v>
      </c>
      <c r="H101" s="33">
        <v>1.5333113518717476</v>
      </c>
      <c r="I101" s="33">
        <v>2.2137253280960674</v>
      </c>
      <c r="J101" s="33">
        <v>2.0150858384361459</v>
      </c>
      <c r="K101" s="34">
        <v>1.2267171992840262</v>
      </c>
    </row>
    <row r="102" spans="2:11" x14ac:dyDescent="0.35">
      <c r="B102" s="36" t="s">
        <v>114</v>
      </c>
      <c r="C102" s="37" t="s">
        <v>2</v>
      </c>
      <c r="D102" s="25">
        <v>2.5213130083621507</v>
      </c>
      <c r="E102" s="25">
        <v>2.118518397341663</v>
      </c>
      <c r="F102" s="25">
        <v>1.1658749220333946</v>
      </c>
      <c r="G102" s="25">
        <v>1.04777722537768</v>
      </c>
      <c r="H102" s="25">
        <v>1.0320980804565567</v>
      </c>
      <c r="I102" s="25">
        <v>1.6849866282548454</v>
      </c>
      <c r="J102" s="25">
        <v>1.4831302977810339</v>
      </c>
      <c r="K102" s="26">
        <v>0.70108974998414553</v>
      </c>
    </row>
    <row r="103" spans="2:11" x14ac:dyDescent="0.35">
      <c r="B103" s="38"/>
      <c r="C103" s="39" t="s">
        <v>69</v>
      </c>
      <c r="D103" s="28">
        <v>2.9873044956064465</v>
      </c>
      <c r="E103" s="28">
        <v>2.6153138777608493</v>
      </c>
      <c r="F103" s="28">
        <v>1.6328607221225715</v>
      </c>
      <c r="G103" s="28">
        <v>1.5279151925874894</v>
      </c>
      <c r="H103" s="28">
        <v>1.4955486619363061</v>
      </c>
      <c r="I103" s="28">
        <v>2.1759626381606259</v>
      </c>
      <c r="J103" s="28">
        <v>1.9773231485007043</v>
      </c>
      <c r="K103" s="29">
        <v>1.1889545093485847</v>
      </c>
    </row>
    <row r="104" spans="2:11" x14ac:dyDescent="0.35">
      <c r="B104" s="27" t="s">
        <v>116</v>
      </c>
      <c r="C104" s="39" t="s">
        <v>71</v>
      </c>
      <c r="D104" s="28">
        <v>2.9330417671912472</v>
      </c>
      <c r="E104" s="28">
        <v>2.5610511493456505</v>
      </c>
      <c r="F104" s="28">
        <v>1.5785979937073726</v>
      </c>
      <c r="G104" s="28">
        <v>1.4736524641722908</v>
      </c>
      <c r="H104" s="28">
        <v>1.4412859335211075</v>
      </c>
      <c r="I104" s="28">
        <v>2.1216999097454274</v>
      </c>
      <c r="J104" s="28">
        <v>1.9230604200855057</v>
      </c>
      <c r="K104" s="29">
        <v>1.1346917809333859</v>
      </c>
    </row>
    <row r="105" spans="2:11" x14ac:dyDescent="0.35">
      <c r="B105" s="40">
        <v>0</v>
      </c>
      <c r="C105" s="39" t="s">
        <v>73</v>
      </c>
      <c r="D105" s="28">
        <v>2.8516476745684494</v>
      </c>
      <c r="E105" s="28">
        <v>2.4796570567228522</v>
      </c>
      <c r="F105" s="28">
        <v>1.4972039010845746</v>
      </c>
      <c r="G105" s="28">
        <v>1.3922583715494925</v>
      </c>
      <c r="H105" s="28">
        <v>1.3598918408983092</v>
      </c>
      <c r="I105" s="28">
        <v>2.0403058171226292</v>
      </c>
      <c r="J105" s="28">
        <v>1.8416663274627076</v>
      </c>
      <c r="K105" s="29">
        <v>1.0532976883105876</v>
      </c>
    </row>
    <row r="106" spans="2:11" x14ac:dyDescent="0.35">
      <c r="B106" s="41"/>
      <c r="C106" s="39" t="s">
        <v>75</v>
      </c>
      <c r="D106" s="28">
        <v>2.7702535819456511</v>
      </c>
      <c r="E106" s="28">
        <v>2.3982629641000539</v>
      </c>
      <c r="F106" s="28">
        <v>1.4158098084617765</v>
      </c>
      <c r="G106" s="28">
        <v>1.3108642789266944</v>
      </c>
      <c r="H106" s="28">
        <v>1.2784977482755111</v>
      </c>
      <c r="I106" s="28">
        <v>1.9589117244998309</v>
      </c>
      <c r="J106" s="28">
        <v>1.7602722348399094</v>
      </c>
      <c r="K106" s="29">
        <v>0.9719035956877895</v>
      </c>
    </row>
    <row r="107" spans="2:11" x14ac:dyDescent="0.35">
      <c r="B107" s="41"/>
      <c r="C107" s="39" t="s">
        <v>77</v>
      </c>
      <c r="D107" s="28">
        <v>2.892261962187332</v>
      </c>
      <c r="E107" s="28">
        <v>2.5161239412753678</v>
      </c>
      <c r="F107" s="28">
        <v>1.5347706753079327</v>
      </c>
      <c r="G107" s="28">
        <v>1.4251382189681878</v>
      </c>
      <c r="H107" s="28">
        <v>1.3975034984824681</v>
      </c>
      <c r="I107" s="28">
        <v>2.075887236267338</v>
      </c>
      <c r="J107" s="28">
        <v>1.8788664656995142</v>
      </c>
      <c r="K107" s="29">
        <v>1.0943756895659567</v>
      </c>
    </row>
    <row r="108" spans="2:11" x14ac:dyDescent="0.35">
      <c r="B108" s="41"/>
      <c r="C108" s="39" t="s">
        <v>79</v>
      </c>
      <c r="D108" s="28">
        <v>2.8472212227445772</v>
      </c>
      <c r="E108" s="28">
        <v>2.4710832018326134</v>
      </c>
      <c r="F108" s="28">
        <v>1.4897299358651783</v>
      </c>
      <c r="G108" s="28">
        <v>1.3800974795254335</v>
      </c>
      <c r="H108" s="28">
        <v>1.3524627590397138</v>
      </c>
      <c r="I108" s="28">
        <v>2.0308464968245836</v>
      </c>
      <c r="J108" s="28">
        <v>1.8338257262567599</v>
      </c>
      <c r="K108" s="29">
        <v>1.0493349501232023</v>
      </c>
    </row>
    <row r="109" spans="2:11" x14ac:dyDescent="0.35">
      <c r="B109" s="41"/>
      <c r="C109" s="39" t="s">
        <v>81</v>
      </c>
      <c r="D109" s="28">
        <v>2.7796601135804457</v>
      </c>
      <c r="E109" s="28">
        <v>2.4035220926684819</v>
      </c>
      <c r="F109" s="28">
        <v>1.4221688267010466</v>
      </c>
      <c r="G109" s="28">
        <v>1.3125363703613018</v>
      </c>
      <c r="H109" s="28">
        <v>1.2849016498755821</v>
      </c>
      <c r="I109" s="28">
        <v>1.9632853876604517</v>
      </c>
      <c r="J109" s="28">
        <v>1.7662646170926282</v>
      </c>
      <c r="K109" s="29">
        <v>0.98177384095907061</v>
      </c>
    </row>
    <row r="110" spans="2:11" x14ac:dyDescent="0.35">
      <c r="B110" s="41"/>
      <c r="C110" s="39" t="s">
        <v>83</v>
      </c>
      <c r="D110" s="28">
        <v>2.7120990044163138</v>
      </c>
      <c r="E110" s="28">
        <v>2.33596098350435</v>
      </c>
      <c r="F110" s="28">
        <v>1.3546077175369151</v>
      </c>
      <c r="G110" s="28">
        <v>1.2449752611971701</v>
      </c>
      <c r="H110" s="28">
        <v>1.2173405407114504</v>
      </c>
      <c r="I110" s="28">
        <v>1.8957242784963202</v>
      </c>
      <c r="J110" s="28">
        <v>1.6987035079284967</v>
      </c>
      <c r="K110" s="29">
        <v>0.914212731794939</v>
      </c>
    </row>
    <row r="111" spans="2:11" ht="15" thickBot="1" x14ac:dyDescent="0.4">
      <c r="B111" s="42"/>
      <c r="C111" s="43" t="s">
        <v>84</v>
      </c>
      <c r="D111" s="33">
        <v>2.9873044956064465</v>
      </c>
      <c r="E111" s="33">
        <v>2.6153138777608493</v>
      </c>
      <c r="F111" s="33">
        <v>1.6328607221225715</v>
      </c>
      <c r="G111" s="33">
        <v>1.5279151925874894</v>
      </c>
      <c r="H111" s="33">
        <v>1.4955486619363061</v>
      </c>
      <c r="I111" s="33">
        <v>2.1759626381606259</v>
      </c>
      <c r="J111" s="33">
        <v>1.9773231485007043</v>
      </c>
      <c r="K111" s="34">
        <v>1.1889545093485847</v>
      </c>
    </row>
    <row r="112" spans="2:11" x14ac:dyDescent="0.35">
      <c r="B112" s="35" t="s">
        <v>114</v>
      </c>
      <c r="C112" s="1" t="s">
        <v>2</v>
      </c>
      <c r="D112" s="25">
        <v>2.4646689734589882</v>
      </c>
      <c r="E112" s="25">
        <v>2.061874362438501</v>
      </c>
      <c r="F112" s="25">
        <v>1.1092308871302323</v>
      </c>
      <c r="G112" s="25">
        <v>0.99113319047451787</v>
      </c>
      <c r="H112" s="25">
        <v>0.97545404555339454</v>
      </c>
      <c r="I112" s="25">
        <v>1.6283425933516831</v>
      </c>
      <c r="J112" s="25">
        <v>1.4264862628778716</v>
      </c>
      <c r="K112" s="26">
        <v>0.64444571508098325</v>
      </c>
    </row>
    <row r="113" spans="2:11" x14ac:dyDescent="0.35">
      <c r="B113" s="27"/>
      <c r="C113" s="2" t="s">
        <v>69</v>
      </c>
      <c r="D113" s="28">
        <v>2.930660460703284</v>
      </c>
      <c r="E113" s="28">
        <v>2.5586698428576868</v>
      </c>
      <c r="F113" s="28">
        <v>1.5762166872194092</v>
      </c>
      <c r="G113" s="28">
        <v>1.4712711576843271</v>
      </c>
      <c r="H113" s="28">
        <v>1.4389046270331438</v>
      </c>
      <c r="I113" s="28">
        <v>2.1193186032574638</v>
      </c>
      <c r="J113" s="28">
        <v>1.9206791135975421</v>
      </c>
      <c r="K113" s="29">
        <v>1.1323104744454222</v>
      </c>
    </row>
    <row r="114" spans="2:11" ht="15" thickBot="1" x14ac:dyDescent="0.4">
      <c r="B114" s="27" t="s">
        <v>117</v>
      </c>
      <c r="C114" s="2" t="s">
        <v>71</v>
      </c>
      <c r="D114" s="28">
        <v>2.8763977322880847</v>
      </c>
      <c r="E114" s="28">
        <v>2.504407114442488</v>
      </c>
      <c r="F114" s="44">
        <v>1.5219539588042104</v>
      </c>
      <c r="G114" s="28">
        <v>1.4170084292691285</v>
      </c>
      <c r="H114" s="28">
        <v>1.3846418986179452</v>
      </c>
      <c r="I114" s="28">
        <v>2.0650558748422649</v>
      </c>
      <c r="J114" s="28">
        <v>1.8664163851823434</v>
      </c>
      <c r="K114" s="29">
        <v>1.0780477460302236</v>
      </c>
    </row>
    <row r="115" spans="2:11" ht="15" thickBot="1" x14ac:dyDescent="0.4">
      <c r="B115" s="30">
        <v>0</v>
      </c>
      <c r="C115" s="2" t="s">
        <v>73</v>
      </c>
      <c r="D115" s="28">
        <v>2.7950036396652869</v>
      </c>
      <c r="E115" s="45">
        <v>2.4230130218196897</v>
      </c>
      <c r="F115" s="46">
        <v>1.4405598661814123</v>
      </c>
      <c r="G115" s="47">
        <v>1.3356143366463302</v>
      </c>
      <c r="H115" s="28">
        <v>1.3032478059951469</v>
      </c>
      <c r="I115" s="28">
        <v>1.9836617822194669</v>
      </c>
      <c r="J115" s="28">
        <v>1.7850222925595454</v>
      </c>
      <c r="K115" s="29">
        <v>0.9966536534074254</v>
      </c>
    </row>
    <row r="116" spans="2:11" x14ac:dyDescent="0.35">
      <c r="B116" s="31"/>
      <c r="C116" s="2" t="s">
        <v>75</v>
      </c>
      <c r="D116" s="28">
        <v>2.7136095470424886</v>
      </c>
      <c r="E116" s="28">
        <v>2.3416189291968919</v>
      </c>
      <c r="F116" s="48">
        <v>1.3591657735586142</v>
      </c>
      <c r="G116" s="28">
        <v>1.2542202440235322</v>
      </c>
      <c r="H116" s="28">
        <v>1.2218537133723488</v>
      </c>
      <c r="I116" s="28">
        <v>1.9022676895966686</v>
      </c>
      <c r="J116" s="28">
        <v>1.7036281999367471</v>
      </c>
      <c r="K116" s="29">
        <v>0.91525956078462722</v>
      </c>
    </row>
    <row r="117" spans="2:11" x14ac:dyDescent="0.35">
      <c r="B117" s="31"/>
      <c r="C117" s="2" t="s">
        <v>77</v>
      </c>
      <c r="D117" s="28">
        <v>2.8356179272841695</v>
      </c>
      <c r="E117" s="28">
        <v>2.4594799063722053</v>
      </c>
      <c r="F117" s="28">
        <v>1.4781266404047704</v>
      </c>
      <c r="G117" s="28">
        <v>1.3684941840650255</v>
      </c>
      <c r="H117" s="28">
        <v>1.3408594635793059</v>
      </c>
      <c r="I117" s="28">
        <v>2.0192432013641755</v>
      </c>
      <c r="J117" s="28">
        <v>1.8222224307963519</v>
      </c>
      <c r="K117" s="29">
        <v>1.0377316546627944</v>
      </c>
    </row>
    <row r="118" spans="2:11" x14ac:dyDescent="0.35">
      <c r="B118" s="31"/>
      <c r="C118" s="2" t="s">
        <v>79</v>
      </c>
      <c r="D118" s="28">
        <v>2.7905771878414147</v>
      </c>
      <c r="E118" s="28">
        <v>2.4144391669294509</v>
      </c>
      <c r="F118" s="28">
        <v>1.433085900962016</v>
      </c>
      <c r="G118" s="28">
        <v>1.3234534446222712</v>
      </c>
      <c r="H118" s="28">
        <v>1.2958187241365515</v>
      </c>
      <c r="I118" s="28">
        <v>1.9742024619214211</v>
      </c>
      <c r="J118" s="28">
        <v>1.7771816913535976</v>
      </c>
      <c r="K118" s="29">
        <v>0.99269091522004005</v>
      </c>
    </row>
    <row r="119" spans="2:11" x14ac:dyDescent="0.35">
      <c r="B119" s="31"/>
      <c r="C119" s="2" t="s">
        <v>81</v>
      </c>
      <c r="D119" s="28">
        <v>2.7230160786772832</v>
      </c>
      <c r="E119" s="28">
        <v>2.3468780577653194</v>
      </c>
      <c r="F119" s="28">
        <v>1.3655247917978846</v>
      </c>
      <c r="G119" s="28">
        <v>1.2558923354581395</v>
      </c>
      <c r="H119" s="28">
        <v>1.2282576149724198</v>
      </c>
      <c r="I119" s="28">
        <v>1.9066413527572894</v>
      </c>
      <c r="J119" s="28">
        <v>1.7096205821894661</v>
      </c>
      <c r="K119" s="29">
        <v>0.92512980605590833</v>
      </c>
    </row>
    <row r="120" spans="2:11" x14ac:dyDescent="0.35">
      <c r="B120" s="31"/>
      <c r="C120" s="2" t="s">
        <v>83</v>
      </c>
      <c r="D120" s="28">
        <v>2.6554549695131522</v>
      </c>
      <c r="E120" s="28">
        <v>2.2793169486011875</v>
      </c>
      <c r="F120" s="28">
        <v>1.2979636826337528</v>
      </c>
      <c r="G120" s="28">
        <v>1.1883312262940078</v>
      </c>
      <c r="H120" s="28">
        <v>1.1606965058082881</v>
      </c>
      <c r="I120" s="28">
        <v>1.8390802435931579</v>
      </c>
      <c r="J120" s="28">
        <v>1.6420594730253344</v>
      </c>
      <c r="K120" s="29">
        <v>0.85756869689177673</v>
      </c>
    </row>
    <row r="121" spans="2:11" ht="15" thickBot="1" x14ac:dyDescent="0.4">
      <c r="B121" s="32"/>
      <c r="C121" s="3" t="s">
        <v>84</v>
      </c>
      <c r="D121" s="33">
        <v>2.930660460703284</v>
      </c>
      <c r="E121" s="33">
        <v>2.5586698428576868</v>
      </c>
      <c r="F121" s="33">
        <v>1.5762166872194092</v>
      </c>
      <c r="G121" s="33">
        <v>1.4712711576843271</v>
      </c>
      <c r="H121" s="33">
        <v>1.4389046270331438</v>
      </c>
      <c r="I121" s="33">
        <v>2.1193186032574638</v>
      </c>
      <c r="J121" s="33">
        <v>1.9206791135975421</v>
      </c>
      <c r="K121" s="34">
        <v>1.1323104744454222</v>
      </c>
    </row>
    <row r="122" spans="2:11" x14ac:dyDescent="0.35">
      <c r="B122" s="24" t="s">
        <v>114</v>
      </c>
      <c r="C122" s="1" t="s">
        <v>2</v>
      </c>
      <c r="D122" s="25">
        <v>2.4080249385558261</v>
      </c>
      <c r="E122" s="25">
        <v>2.0052303275353389</v>
      </c>
      <c r="F122" s="25">
        <v>1.05258685222707</v>
      </c>
      <c r="G122" s="25">
        <v>0.93448915557135559</v>
      </c>
      <c r="H122" s="25">
        <v>0.91881001065023227</v>
      </c>
      <c r="I122" s="25">
        <v>1.5716985584485208</v>
      </c>
      <c r="J122" s="25">
        <v>1.3698422279747093</v>
      </c>
      <c r="K122" s="26">
        <v>0.58780168017782086</v>
      </c>
    </row>
    <row r="123" spans="2:11" x14ac:dyDescent="0.35">
      <c r="B123" s="27"/>
      <c r="C123" s="2" t="s">
        <v>69</v>
      </c>
      <c r="D123" s="28">
        <v>2.874016425800122</v>
      </c>
      <c r="E123" s="28">
        <v>2.5020258079545248</v>
      </c>
      <c r="F123" s="28">
        <v>1.5195726523162469</v>
      </c>
      <c r="G123" s="28">
        <v>1.4146271227811649</v>
      </c>
      <c r="H123" s="28">
        <v>1.3822605921299815</v>
      </c>
      <c r="I123" s="28">
        <v>2.0626745683543013</v>
      </c>
      <c r="J123" s="28">
        <v>1.8640350786943798</v>
      </c>
      <c r="K123" s="29">
        <v>1.0756664395422599</v>
      </c>
    </row>
    <row r="124" spans="2:11" x14ac:dyDescent="0.35">
      <c r="B124" s="27" t="s">
        <v>118</v>
      </c>
      <c r="C124" s="2" t="s">
        <v>71</v>
      </c>
      <c r="D124" s="28">
        <v>2.8197536973849231</v>
      </c>
      <c r="E124" s="28">
        <v>2.4477630795393259</v>
      </c>
      <c r="F124" s="28">
        <v>1.4653099239010483</v>
      </c>
      <c r="G124" s="28">
        <v>1.3603643943659662</v>
      </c>
      <c r="H124" s="28">
        <v>1.3279978637147829</v>
      </c>
      <c r="I124" s="28">
        <v>2.0084118399391029</v>
      </c>
      <c r="J124" s="28">
        <v>1.8097723502791812</v>
      </c>
      <c r="K124" s="29">
        <v>1.0214037111270611</v>
      </c>
    </row>
    <row r="125" spans="2:11" x14ac:dyDescent="0.35">
      <c r="B125" s="30">
        <v>0</v>
      </c>
      <c r="C125" s="2" t="s">
        <v>73</v>
      </c>
      <c r="D125" s="28">
        <v>2.7383596047621248</v>
      </c>
      <c r="E125" s="28">
        <v>2.3663689869165276</v>
      </c>
      <c r="F125" s="28">
        <v>1.38391583127825</v>
      </c>
      <c r="G125" s="28">
        <v>1.2789703017431679</v>
      </c>
      <c r="H125" s="28">
        <v>1.2466037710919846</v>
      </c>
      <c r="I125" s="28">
        <v>1.9270177473163046</v>
      </c>
      <c r="J125" s="28">
        <v>1.7283782576563831</v>
      </c>
      <c r="K125" s="29">
        <v>0.94000961850426301</v>
      </c>
    </row>
    <row r="126" spans="2:11" x14ac:dyDescent="0.35">
      <c r="B126" s="31"/>
      <c r="C126" s="2" t="s">
        <v>75</v>
      </c>
      <c r="D126" s="28">
        <v>2.6569655121393265</v>
      </c>
      <c r="E126" s="28">
        <v>2.2849748942937294</v>
      </c>
      <c r="F126" s="28">
        <v>1.302521738655452</v>
      </c>
      <c r="G126" s="28">
        <v>1.1975762091203699</v>
      </c>
      <c r="H126" s="28">
        <v>1.1652096784691865</v>
      </c>
      <c r="I126" s="28">
        <v>1.8456236546935063</v>
      </c>
      <c r="J126" s="28">
        <v>1.6469841650335848</v>
      </c>
      <c r="K126" s="29">
        <v>0.85861552588146484</v>
      </c>
    </row>
    <row r="127" spans="2:11" x14ac:dyDescent="0.35">
      <c r="B127" s="31"/>
      <c r="C127" s="2" t="s">
        <v>77</v>
      </c>
      <c r="D127" s="28">
        <v>2.778973892381007</v>
      </c>
      <c r="E127" s="28">
        <v>2.4028358714690428</v>
      </c>
      <c r="F127" s="28">
        <v>1.4214826055016081</v>
      </c>
      <c r="G127" s="28">
        <v>1.3118501491618633</v>
      </c>
      <c r="H127" s="28">
        <v>1.2842154286761436</v>
      </c>
      <c r="I127" s="28">
        <v>1.9625991664610132</v>
      </c>
      <c r="J127" s="28">
        <v>1.7655783958931897</v>
      </c>
      <c r="K127" s="29">
        <v>0.9810876197596321</v>
      </c>
    </row>
    <row r="128" spans="2:11" x14ac:dyDescent="0.35">
      <c r="B128" s="31"/>
      <c r="C128" s="2" t="s">
        <v>79</v>
      </c>
      <c r="D128" s="28">
        <v>2.7339331529382527</v>
      </c>
      <c r="E128" s="28">
        <v>2.3577951320262889</v>
      </c>
      <c r="F128" s="28">
        <v>1.3764418660588538</v>
      </c>
      <c r="G128" s="28">
        <v>1.2668094097191089</v>
      </c>
      <c r="H128" s="28">
        <v>1.2391746892333892</v>
      </c>
      <c r="I128" s="28">
        <v>1.9175584270182588</v>
      </c>
      <c r="J128" s="28">
        <v>1.7205376564504353</v>
      </c>
      <c r="K128" s="29">
        <v>0.93604688031687777</v>
      </c>
    </row>
    <row r="129" spans="2:11" x14ac:dyDescent="0.35">
      <c r="B129" s="31"/>
      <c r="C129" s="2" t="s">
        <v>81</v>
      </c>
      <c r="D129" s="28">
        <v>2.6663720437741207</v>
      </c>
      <c r="E129" s="28">
        <v>2.2902340228621569</v>
      </c>
      <c r="F129" s="28">
        <v>1.3088807568947223</v>
      </c>
      <c r="G129" s="28">
        <v>1.1992483005549772</v>
      </c>
      <c r="H129" s="28">
        <v>1.1716135800692575</v>
      </c>
      <c r="I129" s="28">
        <v>1.8499973178541271</v>
      </c>
      <c r="J129" s="28">
        <v>1.6529765472863038</v>
      </c>
      <c r="K129" s="29">
        <v>0.86848577115274606</v>
      </c>
    </row>
    <row r="130" spans="2:11" x14ac:dyDescent="0.35">
      <c r="B130" s="31"/>
      <c r="C130" s="2" t="s">
        <v>83</v>
      </c>
      <c r="D130" s="28">
        <v>2.5988109346099897</v>
      </c>
      <c r="E130" s="28">
        <v>2.2226729136980254</v>
      </c>
      <c r="F130" s="28">
        <v>1.2413196477305906</v>
      </c>
      <c r="G130" s="28">
        <v>1.1316871913908455</v>
      </c>
      <c r="H130" s="28">
        <v>1.1040524709051258</v>
      </c>
      <c r="I130" s="28">
        <v>1.7824362086899956</v>
      </c>
      <c r="J130" s="28">
        <v>1.5854154381221721</v>
      </c>
      <c r="K130" s="29">
        <v>0.80092466198861445</v>
      </c>
    </row>
    <row r="131" spans="2:11" ht="15" thickBot="1" x14ac:dyDescent="0.4">
      <c r="B131" s="32"/>
      <c r="C131" s="3" t="s">
        <v>84</v>
      </c>
      <c r="D131" s="33">
        <v>2.874016425800122</v>
      </c>
      <c r="E131" s="33">
        <v>2.5020258079545248</v>
      </c>
      <c r="F131" s="33">
        <v>1.5195726523162469</v>
      </c>
      <c r="G131" s="33">
        <v>1.4146271227811649</v>
      </c>
      <c r="H131" s="33">
        <v>1.3822605921299815</v>
      </c>
      <c r="I131" s="33">
        <v>2.0626745683543013</v>
      </c>
      <c r="J131" s="33">
        <v>1.8640350786943798</v>
      </c>
      <c r="K131" s="34">
        <v>1.0756664395422599</v>
      </c>
    </row>
    <row r="132" spans="2:11" x14ac:dyDescent="0.35">
      <c r="B132" s="36" t="s">
        <v>119</v>
      </c>
      <c r="C132" s="1" t="s">
        <v>2</v>
      </c>
      <c r="D132" s="25">
        <v>2.4927553191821139</v>
      </c>
      <c r="E132" s="25">
        <v>2.0832450646333731</v>
      </c>
      <c r="F132" s="25">
        <v>1.1424810358671205</v>
      </c>
      <c r="G132" s="25">
        <v>1.0200874230611752</v>
      </c>
      <c r="H132" s="25">
        <v>1.00655512358739</v>
      </c>
      <c r="I132" s="25">
        <v>1.6519076697280686</v>
      </c>
      <c r="J132" s="25">
        <v>1.4500702262336247</v>
      </c>
      <c r="K132" s="26">
        <v>0.68604103879917255</v>
      </c>
    </row>
    <row r="133" spans="2:11" x14ac:dyDescent="0.35">
      <c r="B133" s="27"/>
      <c r="C133" s="2" t="s">
        <v>69</v>
      </c>
      <c r="D133" s="28">
        <v>2.9568497753456717</v>
      </c>
      <c r="E133" s="28">
        <v>2.58183082667676</v>
      </c>
      <c r="F133" s="28">
        <v>1.6051585421062862</v>
      </c>
      <c r="G133" s="28">
        <v>1.4971892520585199</v>
      </c>
      <c r="H133" s="28">
        <v>1.4662645368674683</v>
      </c>
      <c r="I133" s="28">
        <v>2.1429710963951276</v>
      </c>
      <c r="J133" s="28">
        <v>1.9471442238274059</v>
      </c>
      <c r="K133" s="29">
        <v>1.165250257976046</v>
      </c>
    </row>
    <row r="134" spans="2:11" x14ac:dyDescent="0.35">
      <c r="B134" s="27" t="s">
        <v>115</v>
      </c>
      <c r="C134" s="2" t="s">
        <v>71</v>
      </c>
      <c r="D134" s="28">
        <v>2.9025870469304733</v>
      </c>
      <c r="E134" s="28">
        <v>2.5275680982615616</v>
      </c>
      <c r="F134" s="28">
        <v>1.5508958136910871</v>
      </c>
      <c r="G134" s="28">
        <v>1.4429265236433211</v>
      </c>
      <c r="H134" s="28">
        <v>1.4120018084522694</v>
      </c>
      <c r="I134" s="28">
        <v>2.0887083679799283</v>
      </c>
      <c r="J134" s="28">
        <v>1.8928814954122071</v>
      </c>
      <c r="K134" s="29">
        <v>1.1109875295608473</v>
      </c>
    </row>
    <row r="135" spans="2:11" x14ac:dyDescent="0.35">
      <c r="B135" s="30">
        <v>0</v>
      </c>
      <c r="C135" s="2" t="s">
        <v>73</v>
      </c>
      <c r="D135" s="28">
        <v>2.821192954307675</v>
      </c>
      <c r="E135" s="28">
        <v>2.4461740056387633</v>
      </c>
      <c r="F135" s="28">
        <v>1.469501721068289</v>
      </c>
      <c r="G135" s="28">
        <v>1.3615324310205228</v>
      </c>
      <c r="H135" s="28">
        <v>1.3306077158294711</v>
      </c>
      <c r="I135" s="28">
        <v>2.0073142753571305</v>
      </c>
      <c r="J135" s="28">
        <v>1.8114874027894088</v>
      </c>
      <c r="K135" s="29">
        <v>1.0295934369380491</v>
      </c>
    </row>
    <row r="136" spans="2:11" x14ac:dyDescent="0.35">
      <c r="B136" s="31"/>
      <c r="C136" s="2" t="s">
        <v>75</v>
      </c>
      <c r="D136" s="28">
        <v>2.7397988616848767</v>
      </c>
      <c r="E136" s="28">
        <v>2.364779913015965</v>
      </c>
      <c r="F136" s="28">
        <v>1.388107628445491</v>
      </c>
      <c r="G136" s="28">
        <v>1.2801383383977247</v>
      </c>
      <c r="H136" s="28">
        <v>1.2492136232066731</v>
      </c>
      <c r="I136" s="28">
        <v>1.9259201827343322</v>
      </c>
      <c r="J136" s="28">
        <v>1.7300933101666107</v>
      </c>
      <c r="K136" s="29">
        <v>0.94819934431525088</v>
      </c>
    </row>
    <row r="137" spans="2:11" x14ac:dyDescent="0.35">
      <c r="B137" s="31"/>
      <c r="C137" s="2" t="s">
        <v>77</v>
      </c>
      <c r="D137" s="28">
        <v>2.8614896297523047</v>
      </c>
      <c r="E137" s="28">
        <v>2.4821169623045947</v>
      </c>
      <c r="F137" s="28">
        <v>1.5064698157873677</v>
      </c>
      <c r="G137" s="28">
        <v>1.4002129510993899</v>
      </c>
      <c r="H137" s="28">
        <v>1.3751997436879702</v>
      </c>
      <c r="I137" s="28">
        <v>2.0449783885338348</v>
      </c>
      <c r="J137" s="28">
        <v>1.848014877115461</v>
      </c>
      <c r="K137" s="29">
        <v>1.0701173962776254</v>
      </c>
    </row>
    <row r="138" spans="2:11" x14ac:dyDescent="0.35">
      <c r="B138" s="31"/>
      <c r="C138" s="2" t="s">
        <v>79</v>
      </c>
      <c r="D138" s="28">
        <v>2.8164488903095504</v>
      </c>
      <c r="E138" s="28">
        <v>2.4370762228618408</v>
      </c>
      <c r="F138" s="28">
        <v>1.4614290763446132</v>
      </c>
      <c r="G138" s="28">
        <v>1.3551722116566352</v>
      </c>
      <c r="H138" s="28">
        <v>1.3301590042452154</v>
      </c>
      <c r="I138" s="28">
        <v>1.9999376490910807</v>
      </c>
      <c r="J138" s="28">
        <v>1.8029741376727066</v>
      </c>
      <c r="K138" s="29">
        <v>1.025076656834871</v>
      </c>
    </row>
    <row r="139" spans="2:11" x14ac:dyDescent="0.35">
      <c r="B139" s="31"/>
      <c r="C139" s="2" t="s">
        <v>81</v>
      </c>
      <c r="D139" s="28">
        <v>2.7488877811454184</v>
      </c>
      <c r="E139" s="28">
        <v>2.3695151136977088</v>
      </c>
      <c r="F139" s="28">
        <v>1.3938679671804814</v>
      </c>
      <c r="G139" s="28">
        <v>1.2876111024925037</v>
      </c>
      <c r="H139" s="28">
        <v>1.2625978950810839</v>
      </c>
      <c r="I139" s="28">
        <v>1.932376539926949</v>
      </c>
      <c r="J139" s="28">
        <v>1.7354130285085749</v>
      </c>
      <c r="K139" s="29">
        <v>0.95751554767073943</v>
      </c>
    </row>
    <row r="140" spans="2:11" x14ac:dyDescent="0.35">
      <c r="B140" s="31"/>
      <c r="C140" s="2" t="s">
        <v>83</v>
      </c>
      <c r="D140" s="28">
        <v>2.6813266719812869</v>
      </c>
      <c r="E140" s="28">
        <v>2.3019540045335773</v>
      </c>
      <c r="F140" s="28">
        <v>1.3263068580163497</v>
      </c>
      <c r="G140" s="28">
        <v>1.2200499933283719</v>
      </c>
      <c r="H140" s="28">
        <v>1.1950367859169522</v>
      </c>
      <c r="I140" s="28">
        <v>1.8648154307628175</v>
      </c>
      <c r="J140" s="28">
        <v>1.6678519193444434</v>
      </c>
      <c r="K140" s="29">
        <v>0.88995443850660771</v>
      </c>
    </row>
    <row r="141" spans="2:11" ht="15" thickBot="1" x14ac:dyDescent="0.4">
      <c r="B141" s="32"/>
      <c r="C141" s="3" t="s">
        <v>84</v>
      </c>
      <c r="D141" s="33">
        <v>2.9568497753456717</v>
      </c>
      <c r="E141" s="33">
        <v>2.58183082667676</v>
      </c>
      <c r="F141" s="33">
        <v>1.6051585421062862</v>
      </c>
      <c r="G141" s="33">
        <v>1.4971892520585199</v>
      </c>
      <c r="H141" s="33">
        <v>1.4662645368674683</v>
      </c>
      <c r="I141" s="33">
        <v>2.1429710963951276</v>
      </c>
      <c r="J141" s="33">
        <v>1.9471442238274059</v>
      </c>
      <c r="K141" s="34">
        <v>1.165250257976046</v>
      </c>
    </row>
    <row r="142" spans="2:11" x14ac:dyDescent="0.35">
      <c r="B142" s="36" t="s">
        <v>119</v>
      </c>
      <c r="C142" s="1" t="s">
        <v>2</v>
      </c>
      <c r="D142" s="25">
        <v>2.4606570877123652</v>
      </c>
      <c r="E142" s="25">
        <v>2.0511468331636244</v>
      </c>
      <c r="F142" s="25">
        <v>1.1103828043973718</v>
      </c>
      <c r="G142" s="25">
        <v>0.98798919159142673</v>
      </c>
      <c r="H142" s="25">
        <v>0.97445689211764142</v>
      </c>
      <c r="I142" s="25">
        <v>1.6198094382583201</v>
      </c>
      <c r="J142" s="25">
        <v>1.4179719947638763</v>
      </c>
      <c r="K142" s="26">
        <v>0.65394280732942411</v>
      </c>
    </row>
    <row r="143" spans="2:11" x14ac:dyDescent="0.35">
      <c r="B143" s="27"/>
      <c r="C143" s="2" t="s">
        <v>69</v>
      </c>
      <c r="D143" s="28">
        <v>2.9247515438759235</v>
      </c>
      <c r="E143" s="28">
        <v>2.5497325952070118</v>
      </c>
      <c r="F143" s="28">
        <v>1.5730603106365375</v>
      </c>
      <c r="G143" s="28">
        <v>1.4650910205887713</v>
      </c>
      <c r="H143" s="28">
        <v>1.4341663053977196</v>
      </c>
      <c r="I143" s="28">
        <v>2.1108728649253785</v>
      </c>
      <c r="J143" s="28">
        <v>1.9150459923576573</v>
      </c>
      <c r="K143" s="29">
        <v>1.1331520265062975</v>
      </c>
    </row>
    <row r="144" spans="2:11" x14ac:dyDescent="0.35">
      <c r="B144" s="27" t="s">
        <v>116</v>
      </c>
      <c r="C144" s="2" t="s">
        <v>71</v>
      </c>
      <c r="D144" s="28">
        <v>2.8704888154607242</v>
      </c>
      <c r="E144" s="28">
        <v>2.4954698667918125</v>
      </c>
      <c r="F144" s="28">
        <v>1.5187975822213386</v>
      </c>
      <c r="G144" s="28">
        <v>1.4108282921735726</v>
      </c>
      <c r="H144" s="28">
        <v>1.3799035769825208</v>
      </c>
      <c r="I144" s="28">
        <v>2.0566101365101801</v>
      </c>
      <c r="J144" s="28">
        <v>1.8607832639424586</v>
      </c>
      <c r="K144" s="29">
        <v>1.0788892980910987</v>
      </c>
    </row>
    <row r="145" spans="2:11" x14ac:dyDescent="0.35">
      <c r="B145" s="30">
        <v>0</v>
      </c>
      <c r="C145" s="2" t="s">
        <v>73</v>
      </c>
      <c r="D145" s="28">
        <v>2.7890947228379264</v>
      </c>
      <c r="E145" s="28">
        <v>2.4140757741690146</v>
      </c>
      <c r="F145" s="28">
        <v>1.4374034895985406</v>
      </c>
      <c r="G145" s="28">
        <v>1.3294341995507744</v>
      </c>
      <c r="H145" s="28">
        <v>1.2985094843597227</v>
      </c>
      <c r="I145" s="28">
        <v>1.9752160438873818</v>
      </c>
      <c r="J145" s="28">
        <v>1.7793891713196603</v>
      </c>
      <c r="K145" s="29">
        <v>0.99749520546830062</v>
      </c>
    </row>
    <row r="146" spans="2:11" x14ac:dyDescent="0.35">
      <c r="B146" s="31"/>
      <c r="C146" s="2" t="s">
        <v>75</v>
      </c>
      <c r="D146" s="28">
        <v>2.7077006302151281</v>
      </c>
      <c r="E146" s="28">
        <v>2.3326816815462164</v>
      </c>
      <c r="F146" s="28">
        <v>1.3560093969757423</v>
      </c>
      <c r="G146" s="28">
        <v>1.2480401069279763</v>
      </c>
      <c r="H146" s="28">
        <v>1.2171153917369246</v>
      </c>
      <c r="I146" s="28">
        <v>1.8938219512645837</v>
      </c>
      <c r="J146" s="28">
        <v>1.6979950786968623</v>
      </c>
      <c r="K146" s="29">
        <v>0.91610111284550244</v>
      </c>
    </row>
    <row r="147" spans="2:11" x14ac:dyDescent="0.35">
      <c r="B147" s="31"/>
      <c r="C147" s="2" t="s">
        <v>77</v>
      </c>
      <c r="D147" s="28">
        <v>2.8293913982825565</v>
      </c>
      <c r="E147" s="28">
        <v>2.4500187308348464</v>
      </c>
      <c r="F147" s="28">
        <v>1.4743715843176191</v>
      </c>
      <c r="G147" s="28">
        <v>1.368114719629641</v>
      </c>
      <c r="H147" s="28">
        <v>1.3431015122182213</v>
      </c>
      <c r="I147" s="28">
        <v>2.0128801570640866</v>
      </c>
      <c r="J147" s="28">
        <v>1.8159166456457125</v>
      </c>
      <c r="K147" s="29">
        <v>1.0380191648078769</v>
      </c>
    </row>
    <row r="148" spans="2:11" x14ac:dyDescent="0.35">
      <c r="B148" s="31"/>
      <c r="C148" s="2" t="s">
        <v>79</v>
      </c>
      <c r="D148" s="28">
        <v>2.7843506588398017</v>
      </c>
      <c r="E148" s="28">
        <v>2.4049779913920921</v>
      </c>
      <c r="F148" s="28">
        <v>1.4293308448748647</v>
      </c>
      <c r="G148" s="28">
        <v>1.3230739801868867</v>
      </c>
      <c r="H148" s="28">
        <v>1.2980607727754669</v>
      </c>
      <c r="I148" s="28">
        <v>1.9678394176213321</v>
      </c>
      <c r="J148" s="28">
        <v>1.7708759062029582</v>
      </c>
      <c r="K148" s="29">
        <v>0.99297842536512249</v>
      </c>
    </row>
    <row r="149" spans="2:11" x14ac:dyDescent="0.35">
      <c r="B149" s="31"/>
      <c r="C149" s="2" t="s">
        <v>81</v>
      </c>
      <c r="D149" s="28">
        <v>2.7167895496756702</v>
      </c>
      <c r="E149" s="28">
        <v>2.3374168822279602</v>
      </c>
      <c r="F149" s="28">
        <v>1.361769735710733</v>
      </c>
      <c r="G149" s="28">
        <v>1.255512871022755</v>
      </c>
      <c r="H149" s="28">
        <v>1.2304996636113354</v>
      </c>
      <c r="I149" s="28">
        <v>1.9002783084572006</v>
      </c>
      <c r="J149" s="28">
        <v>1.7033147970388265</v>
      </c>
      <c r="K149" s="29">
        <v>0.92541731620099077</v>
      </c>
    </row>
    <row r="150" spans="2:11" x14ac:dyDescent="0.35">
      <c r="B150" s="31"/>
      <c r="C150" s="2" t="s">
        <v>83</v>
      </c>
      <c r="D150" s="28">
        <v>2.6492284405115383</v>
      </c>
      <c r="E150" s="28">
        <v>2.2698557730638287</v>
      </c>
      <c r="F150" s="28">
        <v>1.2942086265466013</v>
      </c>
      <c r="G150" s="28">
        <v>1.1879517618586235</v>
      </c>
      <c r="H150" s="28">
        <v>1.1629385544472037</v>
      </c>
      <c r="I150" s="28">
        <v>1.8327171992930689</v>
      </c>
      <c r="J150" s="28">
        <v>1.6357536878746948</v>
      </c>
      <c r="K150" s="29">
        <v>0.85785620703685928</v>
      </c>
    </row>
    <row r="151" spans="2:11" ht="15" thickBot="1" x14ac:dyDescent="0.4">
      <c r="B151" s="32"/>
      <c r="C151" s="3" t="s">
        <v>84</v>
      </c>
      <c r="D151" s="33">
        <v>2.9247515438759235</v>
      </c>
      <c r="E151" s="33">
        <v>2.5497325952070118</v>
      </c>
      <c r="F151" s="33">
        <v>1.5730603106365375</v>
      </c>
      <c r="G151" s="33">
        <v>1.4650910205887713</v>
      </c>
      <c r="H151" s="33">
        <v>1.4341663053977196</v>
      </c>
      <c r="I151" s="33">
        <v>2.1108728649253785</v>
      </c>
      <c r="J151" s="33">
        <v>1.9150459923576573</v>
      </c>
      <c r="K151" s="34">
        <v>1.1331520265062975</v>
      </c>
    </row>
    <row r="152" spans="2:11" x14ac:dyDescent="0.35">
      <c r="B152" s="36" t="s">
        <v>119</v>
      </c>
      <c r="C152" s="1" t="s">
        <v>2</v>
      </c>
      <c r="D152" s="25">
        <v>2.4125097405077427</v>
      </c>
      <c r="E152" s="25">
        <v>2.0029994859590015</v>
      </c>
      <c r="F152" s="25">
        <v>1.062235457192749</v>
      </c>
      <c r="G152" s="25">
        <v>0.93984184438680385</v>
      </c>
      <c r="H152" s="25">
        <v>0.92630954491301853</v>
      </c>
      <c r="I152" s="25">
        <v>1.5716620910536971</v>
      </c>
      <c r="J152" s="25">
        <v>1.3698246475592533</v>
      </c>
      <c r="K152" s="26">
        <v>0.60579546012480123</v>
      </c>
    </row>
    <row r="153" spans="2:11" x14ac:dyDescent="0.35">
      <c r="B153" s="27"/>
      <c r="C153" s="2" t="s">
        <v>69</v>
      </c>
      <c r="D153" s="28">
        <v>2.8766041966713001</v>
      </c>
      <c r="E153" s="28">
        <v>2.5015852480023884</v>
      </c>
      <c r="F153" s="28">
        <v>1.5249129634319145</v>
      </c>
      <c r="G153" s="28">
        <v>1.4169436733841485</v>
      </c>
      <c r="H153" s="28">
        <v>1.3860189581930966</v>
      </c>
      <c r="I153" s="28">
        <v>2.062725517720756</v>
      </c>
      <c r="J153" s="28">
        <v>1.8668986451530343</v>
      </c>
      <c r="K153" s="29">
        <v>1.0850046793016748</v>
      </c>
    </row>
    <row r="154" spans="2:11" x14ac:dyDescent="0.35">
      <c r="B154" s="27" t="s">
        <v>117</v>
      </c>
      <c r="C154" s="2" t="s">
        <v>71</v>
      </c>
      <c r="D154" s="28">
        <v>2.8223414682561017</v>
      </c>
      <c r="E154" s="28">
        <v>2.4473225195871899</v>
      </c>
      <c r="F154" s="28">
        <v>1.4706502350167159</v>
      </c>
      <c r="G154" s="28">
        <v>1.3626809449689496</v>
      </c>
      <c r="H154" s="28">
        <v>1.331756229777898</v>
      </c>
      <c r="I154" s="28">
        <v>2.0084627893055571</v>
      </c>
      <c r="J154" s="28">
        <v>1.8126359167378356</v>
      </c>
      <c r="K154" s="29">
        <v>1.0307419508864759</v>
      </c>
    </row>
    <row r="155" spans="2:11" x14ac:dyDescent="0.35">
      <c r="B155" s="30">
        <v>0</v>
      </c>
      <c r="C155" s="2" t="s">
        <v>73</v>
      </c>
      <c r="D155" s="28">
        <v>2.7409473756333038</v>
      </c>
      <c r="E155" s="28">
        <v>2.3659284269643921</v>
      </c>
      <c r="F155" s="28">
        <v>1.3892561423939176</v>
      </c>
      <c r="G155" s="28">
        <v>1.2812868523461516</v>
      </c>
      <c r="H155" s="28">
        <v>1.2503621371550999</v>
      </c>
      <c r="I155" s="28">
        <v>1.927068696682759</v>
      </c>
      <c r="J155" s="28">
        <v>1.7312418241150376</v>
      </c>
      <c r="K155" s="29">
        <v>0.94934785826367774</v>
      </c>
    </row>
    <row r="156" spans="2:11" x14ac:dyDescent="0.35">
      <c r="B156" s="31"/>
      <c r="C156" s="2" t="s">
        <v>75</v>
      </c>
      <c r="D156" s="28">
        <v>2.6595532830105055</v>
      </c>
      <c r="E156" s="28">
        <v>2.2845343343415934</v>
      </c>
      <c r="F156" s="28">
        <v>1.3078620497711195</v>
      </c>
      <c r="G156" s="28">
        <v>1.1998927597233533</v>
      </c>
      <c r="H156" s="28">
        <v>1.1689680445323016</v>
      </c>
      <c r="I156" s="28">
        <v>1.8456746040599608</v>
      </c>
      <c r="J156" s="28">
        <v>1.6498477314922393</v>
      </c>
      <c r="K156" s="29">
        <v>0.86795376564087956</v>
      </c>
    </row>
    <row r="157" spans="2:11" x14ac:dyDescent="0.35">
      <c r="B157" s="31"/>
      <c r="C157" s="2" t="s">
        <v>77</v>
      </c>
      <c r="D157" s="28">
        <v>2.781244051077933</v>
      </c>
      <c r="E157" s="28">
        <v>2.4018713836302235</v>
      </c>
      <c r="F157" s="28">
        <v>1.4262242371129961</v>
      </c>
      <c r="G157" s="28">
        <v>1.3199673724250183</v>
      </c>
      <c r="H157" s="28">
        <v>1.2949541650135985</v>
      </c>
      <c r="I157" s="28">
        <v>1.9647328098594636</v>
      </c>
      <c r="J157" s="28">
        <v>1.7677692984410895</v>
      </c>
      <c r="K157" s="29">
        <v>0.98987181760325416</v>
      </c>
    </row>
    <row r="158" spans="2:11" x14ac:dyDescent="0.35">
      <c r="B158" s="31"/>
      <c r="C158" s="2" t="s">
        <v>79</v>
      </c>
      <c r="D158" s="28">
        <v>2.7362033116351792</v>
      </c>
      <c r="E158" s="28">
        <v>2.3568306441874696</v>
      </c>
      <c r="F158" s="28">
        <v>1.3811834976702417</v>
      </c>
      <c r="G158" s="28">
        <v>1.2749266329822639</v>
      </c>
      <c r="H158" s="28">
        <v>1.2499134255708442</v>
      </c>
      <c r="I158" s="28">
        <v>1.9196920704167093</v>
      </c>
      <c r="J158" s="28">
        <v>1.7227285589983352</v>
      </c>
      <c r="K158" s="29">
        <v>0.9448310781604996</v>
      </c>
    </row>
    <row r="159" spans="2:11" x14ac:dyDescent="0.35">
      <c r="B159" s="31"/>
      <c r="C159" s="2" t="s">
        <v>81</v>
      </c>
      <c r="D159" s="28">
        <v>2.6686422024710472</v>
      </c>
      <c r="E159" s="28">
        <v>2.2892695350233376</v>
      </c>
      <c r="F159" s="28">
        <v>1.3136223885061102</v>
      </c>
      <c r="G159" s="28">
        <v>1.2073655238181322</v>
      </c>
      <c r="H159" s="28">
        <v>1.1823523164067125</v>
      </c>
      <c r="I159" s="28">
        <v>1.8521309612525776</v>
      </c>
      <c r="J159" s="28">
        <v>1.6551674498342037</v>
      </c>
      <c r="K159" s="29">
        <v>0.87726996899636811</v>
      </c>
    </row>
    <row r="160" spans="2:11" x14ac:dyDescent="0.35">
      <c r="B160" s="31"/>
      <c r="C160" s="2" t="s">
        <v>83</v>
      </c>
      <c r="D160" s="28">
        <v>2.6010810933069157</v>
      </c>
      <c r="E160" s="28">
        <v>2.2217084258592057</v>
      </c>
      <c r="F160" s="28">
        <v>1.2460612793419785</v>
      </c>
      <c r="G160" s="28">
        <v>1.1398044146540007</v>
      </c>
      <c r="H160" s="28">
        <v>1.114791207242581</v>
      </c>
      <c r="I160" s="28">
        <v>1.7845698520884461</v>
      </c>
      <c r="J160" s="28">
        <v>1.587606340670072</v>
      </c>
      <c r="K160" s="29">
        <v>0.80970885983223639</v>
      </c>
    </row>
    <row r="161" spans="2:11" ht="15" thickBot="1" x14ac:dyDescent="0.4">
      <c r="B161" s="32"/>
      <c r="C161" s="3" t="s">
        <v>84</v>
      </c>
      <c r="D161" s="33">
        <v>2.8766041966713001</v>
      </c>
      <c r="E161" s="33">
        <v>2.5015852480023884</v>
      </c>
      <c r="F161" s="33">
        <v>1.5249129634319145</v>
      </c>
      <c r="G161" s="33">
        <v>1.4169436733841485</v>
      </c>
      <c r="H161" s="33">
        <v>1.3860189581930966</v>
      </c>
      <c r="I161" s="33">
        <v>2.062725517720756</v>
      </c>
      <c r="J161" s="33">
        <v>1.8668986451530343</v>
      </c>
      <c r="K161" s="34">
        <v>1.0850046793016748</v>
      </c>
    </row>
    <row r="162" spans="2:11" x14ac:dyDescent="0.35">
      <c r="B162" s="36" t="s">
        <v>119</v>
      </c>
      <c r="C162" s="1" t="s">
        <v>2</v>
      </c>
      <c r="D162" s="25">
        <v>2.3643623933031197</v>
      </c>
      <c r="E162" s="25">
        <v>1.9548521387543787</v>
      </c>
      <c r="F162" s="25">
        <v>1.0140881099881263</v>
      </c>
      <c r="G162" s="25">
        <v>0.89169449718218097</v>
      </c>
      <c r="H162" s="25">
        <v>0.87816219770839565</v>
      </c>
      <c r="I162" s="25">
        <v>1.5235147438490744</v>
      </c>
      <c r="J162" s="25">
        <v>1.3216773003546305</v>
      </c>
      <c r="K162" s="26">
        <v>0.55764811292017846</v>
      </c>
    </row>
    <row r="163" spans="2:11" x14ac:dyDescent="0.35">
      <c r="B163" s="27"/>
      <c r="C163" s="2" t="s">
        <v>69</v>
      </c>
      <c r="D163" s="28">
        <v>2.8284568494666775</v>
      </c>
      <c r="E163" s="28">
        <v>2.4534379007977658</v>
      </c>
      <c r="F163" s="28">
        <v>1.476765616227292</v>
      </c>
      <c r="G163" s="28">
        <v>1.3687963261795257</v>
      </c>
      <c r="H163" s="28">
        <v>1.3378716109884741</v>
      </c>
      <c r="I163" s="28">
        <v>2.0145781705161334</v>
      </c>
      <c r="J163" s="28">
        <v>1.8187512979484117</v>
      </c>
      <c r="K163" s="29">
        <v>1.036857332097052</v>
      </c>
    </row>
    <row r="164" spans="2:11" x14ac:dyDescent="0.35">
      <c r="B164" s="27" t="s">
        <v>118</v>
      </c>
      <c r="C164" s="2" t="s">
        <v>71</v>
      </c>
      <c r="D164" s="28">
        <v>2.7741941210514787</v>
      </c>
      <c r="E164" s="28">
        <v>2.3991751723825669</v>
      </c>
      <c r="F164" s="28">
        <v>1.4225028878120931</v>
      </c>
      <c r="G164" s="28">
        <v>1.3145335977643269</v>
      </c>
      <c r="H164" s="28">
        <v>1.2836088825732752</v>
      </c>
      <c r="I164" s="28">
        <v>1.9603154421009343</v>
      </c>
      <c r="J164" s="28">
        <v>1.7644885695332129</v>
      </c>
      <c r="K164" s="29">
        <v>0.98259460368185314</v>
      </c>
    </row>
    <row r="165" spans="2:11" x14ac:dyDescent="0.35">
      <c r="B165" s="30">
        <v>0</v>
      </c>
      <c r="C165" s="2" t="s">
        <v>73</v>
      </c>
      <c r="D165" s="28">
        <v>2.6928000284286804</v>
      </c>
      <c r="E165" s="28">
        <v>2.3177810797597687</v>
      </c>
      <c r="F165" s="28">
        <v>1.3411087951892948</v>
      </c>
      <c r="G165" s="28">
        <v>1.2331395051415288</v>
      </c>
      <c r="H165" s="28">
        <v>1.2022147899504769</v>
      </c>
      <c r="I165" s="28">
        <v>1.8789213494781363</v>
      </c>
      <c r="J165" s="28">
        <v>1.6830944769104146</v>
      </c>
      <c r="K165" s="29">
        <v>0.90120051105905497</v>
      </c>
    </row>
    <row r="166" spans="2:11" x14ac:dyDescent="0.35">
      <c r="B166" s="31"/>
      <c r="C166" s="2" t="s">
        <v>75</v>
      </c>
      <c r="D166" s="28">
        <v>2.6114059358058825</v>
      </c>
      <c r="E166" s="28">
        <v>2.2363869871369708</v>
      </c>
      <c r="F166" s="28">
        <v>1.2597147025664968</v>
      </c>
      <c r="G166" s="28">
        <v>1.1517454125187305</v>
      </c>
      <c r="H166" s="28">
        <v>1.1208206973276789</v>
      </c>
      <c r="I166" s="28">
        <v>1.797527256855338</v>
      </c>
      <c r="J166" s="28">
        <v>1.6017003842876165</v>
      </c>
      <c r="K166" s="29">
        <v>0.81980641843625679</v>
      </c>
    </row>
    <row r="167" spans="2:11" x14ac:dyDescent="0.35">
      <c r="B167" s="31"/>
      <c r="C167" s="2" t="s">
        <v>77</v>
      </c>
      <c r="D167" s="28">
        <v>2.7330967038733105</v>
      </c>
      <c r="E167" s="28">
        <v>2.3537240364256009</v>
      </c>
      <c r="F167" s="28">
        <v>1.3780768899083733</v>
      </c>
      <c r="G167" s="28">
        <v>1.2718200252203955</v>
      </c>
      <c r="H167" s="28">
        <v>1.2468068178089757</v>
      </c>
      <c r="I167" s="28">
        <v>1.9165854626548411</v>
      </c>
      <c r="J167" s="28">
        <v>1.719621951236467</v>
      </c>
      <c r="K167" s="29">
        <v>0.94172447039863127</v>
      </c>
    </row>
    <row r="168" spans="2:11" x14ac:dyDescent="0.35">
      <c r="B168" s="31"/>
      <c r="C168" s="2" t="s">
        <v>79</v>
      </c>
      <c r="D168" s="28">
        <v>2.6880559644305562</v>
      </c>
      <c r="E168" s="28">
        <v>2.3086832969828461</v>
      </c>
      <c r="F168" s="28">
        <v>1.333036150465619</v>
      </c>
      <c r="G168" s="28">
        <v>1.2267792857776409</v>
      </c>
      <c r="H168" s="28">
        <v>1.2017660783662214</v>
      </c>
      <c r="I168" s="28">
        <v>1.8715447232120865</v>
      </c>
      <c r="J168" s="28">
        <v>1.6745812117937124</v>
      </c>
      <c r="K168" s="29">
        <v>0.89668373095587695</v>
      </c>
    </row>
    <row r="169" spans="2:11" x14ac:dyDescent="0.35">
      <c r="B169" s="31"/>
      <c r="C169" s="2" t="s">
        <v>81</v>
      </c>
      <c r="D169" s="28">
        <v>2.6204948552664247</v>
      </c>
      <c r="E169" s="28">
        <v>2.2411221878187146</v>
      </c>
      <c r="F169" s="28">
        <v>1.2654750413014872</v>
      </c>
      <c r="G169" s="28">
        <v>1.1592181766135095</v>
      </c>
      <c r="H169" s="28">
        <v>1.1342049692020897</v>
      </c>
      <c r="I169" s="28">
        <v>1.8039836140479548</v>
      </c>
      <c r="J169" s="28">
        <v>1.6070201026295807</v>
      </c>
      <c r="K169" s="29">
        <v>0.82912262179174523</v>
      </c>
    </row>
    <row r="170" spans="2:11" x14ac:dyDescent="0.35">
      <c r="B170" s="31"/>
      <c r="C170" s="2" t="s">
        <v>83</v>
      </c>
      <c r="D170" s="28">
        <v>2.5529337461022927</v>
      </c>
      <c r="E170" s="28">
        <v>2.1735610786545831</v>
      </c>
      <c r="F170" s="28">
        <v>1.197913932137356</v>
      </c>
      <c r="G170" s="28">
        <v>1.091657067449378</v>
      </c>
      <c r="H170" s="28">
        <v>1.0666438600379582</v>
      </c>
      <c r="I170" s="28">
        <v>1.7364225048838231</v>
      </c>
      <c r="J170" s="28">
        <v>1.539458993465449</v>
      </c>
      <c r="K170" s="29">
        <v>0.76156151262761351</v>
      </c>
    </row>
    <row r="171" spans="2:11" ht="15" thickBot="1" x14ac:dyDescent="0.4">
      <c r="B171" s="32"/>
      <c r="C171" s="3" t="s">
        <v>84</v>
      </c>
      <c r="D171" s="33">
        <v>2.8284568494666775</v>
      </c>
      <c r="E171" s="33">
        <v>2.4534379007977658</v>
      </c>
      <c r="F171" s="33">
        <v>1.476765616227292</v>
      </c>
      <c r="G171" s="33">
        <v>1.3687963261795257</v>
      </c>
      <c r="H171" s="33">
        <v>1.3378716109884741</v>
      </c>
      <c r="I171" s="33">
        <v>2.0145781705161334</v>
      </c>
      <c r="J171" s="33">
        <v>1.8187512979484117</v>
      </c>
      <c r="K171" s="34">
        <v>1.036857332097052</v>
      </c>
    </row>
    <row r="173" spans="2:11" ht="15" thickBot="1" x14ac:dyDescent="0.4"/>
    <row r="174" spans="2:11" ht="26.5" thickBot="1" x14ac:dyDescent="0.65">
      <c r="B174" s="4" t="s">
        <v>85</v>
      </c>
      <c r="C174" s="5"/>
      <c r="D174" s="6">
        <v>4</v>
      </c>
      <c r="E174" s="7" t="s">
        <v>120</v>
      </c>
      <c r="F174" s="8"/>
      <c r="G174" s="8"/>
      <c r="H174" s="8"/>
      <c r="I174" s="9"/>
      <c r="J174" s="5" t="s">
        <v>87</v>
      </c>
      <c r="K174" s="10" t="s">
        <v>13</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3.4409730918947798</v>
      </c>
      <c r="E178" s="25">
        <v>3.1154468178027539</v>
      </c>
      <c r="F178" s="25">
        <v>2.0481593317206208</v>
      </c>
      <c r="G178" s="25">
        <v>1.9671042060286927</v>
      </c>
      <c r="H178" s="25">
        <v>1.9219775722070886</v>
      </c>
      <c r="I178" s="25">
        <v>2.6577222762019383</v>
      </c>
      <c r="J178" s="25">
        <v>2.4457909168409531</v>
      </c>
      <c r="K178" s="26">
        <v>1.5873828527437805</v>
      </c>
    </row>
    <row r="179" spans="2:11" x14ac:dyDescent="0.35">
      <c r="B179" s="49"/>
      <c r="C179" s="2" t="s">
        <v>69</v>
      </c>
      <c r="D179" s="28">
        <v>4.0577122075703072</v>
      </c>
      <c r="E179" s="28">
        <v>3.7429523358486345</v>
      </c>
      <c r="F179" s="28">
        <v>2.6791597637441704</v>
      </c>
      <c r="G179" s="28">
        <v>2.6084862733696075</v>
      </c>
      <c r="H179" s="28">
        <v>2.5518107567125248</v>
      </c>
      <c r="I179" s="28">
        <v>3.2943059631414862</v>
      </c>
      <c r="J179" s="28">
        <v>3.0828843544006475</v>
      </c>
      <c r="K179" s="29">
        <v>2.2242946400465016</v>
      </c>
    </row>
    <row r="180" spans="2:11" x14ac:dyDescent="0.35">
      <c r="B180" s="49"/>
      <c r="C180" s="2" t="s">
        <v>71</v>
      </c>
      <c r="D180" s="28">
        <v>4.0034494791551083</v>
      </c>
      <c r="E180" s="28">
        <v>3.6886896074334357</v>
      </c>
      <c r="F180" s="28">
        <v>2.6248970353289716</v>
      </c>
      <c r="G180" s="28">
        <v>2.5542235449544086</v>
      </c>
      <c r="H180" s="28">
        <v>2.4975480282973259</v>
      </c>
      <c r="I180" s="28">
        <v>3.2400432347262873</v>
      </c>
      <c r="J180" s="28">
        <v>3.0286216259854486</v>
      </c>
      <c r="K180" s="29">
        <v>2.1700319116313027</v>
      </c>
    </row>
    <row r="181" spans="2:11" x14ac:dyDescent="0.35">
      <c r="B181" s="40">
        <v>0</v>
      </c>
      <c r="C181" s="2" t="s">
        <v>73</v>
      </c>
      <c r="D181" s="28">
        <v>3.9220553865323105</v>
      </c>
      <c r="E181" s="28">
        <v>3.6072955148106374</v>
      </c>
      <c r="F181" s="28">
        <v>2.5435029427061733</v>
      </c>
      <c r="G181" s="28">
        <v>2.4728294523316103</v>
      </c>
      <c r="H181" s="28">
        <v>2.4161539356745276</v>
      </c>
      <c r="I181" s="28">
        <v>3.158649142103489</v>
      </c>
      <c r="J181" s="28">
        <v>2.9472275333626503</v>
      </c>
      <c r="K181" s="29">
        <v>2.0886378190085044</v>
      </c>
    </row>
    <row r="182" spans="2:11" x14ac:dyDescent="0.35">
      <c r="B182" s="41"/>
      <c r="C182" s="2" t="s">
        <v>75</v>
      </c>
      <c r="D182" s="28">
        <v>3.8406612939095122</v>
      </c>
      <c r="E182" s="28">
        <v>3.5259014221878395</v>
      </c>
      <c r="F182" s="28">
        <v>2.4621088500833754</v>
      </c>
      <c r="G182" s="28">
        <v>2.391435359708812</v>
      </c>
      <c r="H182" s="28">
        <v>2.3347598430517293</v>
      </c>
      <c r="I182" s="28">
        <v>3.0772550494806907</v>
      </c>
      <c r="J182" s="28">
        <v>2.8658334407398525</v>
      </c>
      <c r="K182" s="29">
        <v>2.0072437263857066</v>
      </c>
    </row>
    <row r="183" spans="2:11" x14ac:dyDescent="0.35">
      <c r="B183" s="41"/>
      <c r="C183" s="2" t="s">
        <v>77</v>
      </c>
      <c r="D183" s="28">
        <v>3.9409573148385335</v>
      </c>
      <c r="E183" s="28">
        <v>3.6214517488314057</v>
      </c>
      <c r="F183" s="28">
        <v>2.5599472083829111</v>
      </c>
      <c r="G183" s="28">
        <v>2.4869276978406454</v>
      </c>
      <c r="H183" s="28">
        <v>2.4317896432687225</v>
      </c>
      <c r="I183" s="28">
        <v>3.172926442799116</v>
      </c>
      <c r="J183" s="28">
        <v>2.9606780488917437</v>
      </c>
      <c r="K183" s="29">
        <v>2.1004676831179845</v>
      </c>
    </row>
    <row r="184" spans="2:11" x14ac:dyDescent="0.35">
      <c r="B184" s="41"/>
      <c r="C184" s="2" t="s">
        <v>79</v>
      </c>
      <c r="D184" s="28">
        <v>3.8959165753957792</v>
      </c>
      <c r="E184" s="28">
        <v>3.576411009388651</v>
      </c>
      <c r="F184" s="28">
        <v>2.5149064689401563</v>
      </c>
      <c r="G184" s="28">
        <v>2.441886958397891</v>
      </c>
      <c r="H184" s="28">
        <v>2.3867489038259677</v>
      </c>
      <c r="I184" s="28">
        <v>3.1278857033563612</v>
      </c>
      <c r="J184" s="28">
        <v>2.9156373094489889</v>
      </c>
      <c r="K184" s="29">
        <v>2.0554269436752302</v>
      </c>
    </row>
    <row r="185" spans="2:11" x14ac:dyDescent="0.35">
      <c r="B185" s="41"/>
      <c r="C185" s="2" t="s">
        <v>81</v>
      </c>
      <c r="D185" s="28">
        <v>3.8283554662316477</v>
      </c>
      <c r="E185" s="28">
        <v>3.5088499002245199</v>
      </c>
      <c r="F185" s="28">
        <v>2.4473453597760253</v>
      </c>
      <c r="G185" s="28">
        <v>2.3743258492337596</v>
      </c>
      <c r="H185" s="28">
        <v>2.3191877946618362</v>
      </c>
      <c r="I185" s="28">
        <v>3.0603245941922297</v>
      </c>
      <c r="J185" s="28">
        <v>2.8480762002848574</v>
      </c>
      <c r="K185" s="29">
        <v>1.9878658345110987</v>
      </c>
    </row>
    <row r="186" spans="2:11" x14ac:dyDescent="0.35">
      <c r="B186" s="41"/>
      <c r="C186" s="2" t="s">
        <v>83</v>
      </c>
      <c r="D186" s="28">
        <v>3.7607943570675157</v>
      </c>
      <c r="E186" s="28">
        <v>3.441288791060388</v>
      </c>
      <c r="F186" s="28">
        <v>2.3797842506118934</v>
      </c>
      <c r="G186" s="28">
        <v>2.3067647400696276</v>
      </c>
      <c r="H186" s="28">
        <v>2.2516266854977047</v>
      </c>
      <c r="I186" s="28">
        <v>2.9927634850280977</v>
      </c>
      <c r="J186" s="28">
        <v>2.7805150911207255</v>
      </c>
      <c r="K186" s="29">
        <v>1.9203047253469669</v>
      </c>
    </row>
    <row r="187" spans="2:11" ht="15" thickBot="1" x14ac:dyDescent="0.4">
      <c r="B187" s="42"/>
      <c r="C187" s="3" t="s">
        <v>84</v>
      </c>
      <c r="D187" s="33">
        <v>4.0577122075703072</v>
      </c>
      <c r="E187" s="33">
        <v>3.7429523358486345</v>
      </c>
      <c r="F187" s="33">
        <v>2.6791597637441704</v>
      </c>
      <c r="G187" s="33">
        <v>2.6084862733696075</v>
      </c>
      <c r="H187" s="33">
        <v>2.5518107567125248</v>
      </c>
      <c r="I187" s="33">
        <v>3.2943059631414862</v>
      </c>
      <c r="J187" s="33">
        <v>3.0828843544006475</v>
      </c>
      <c r="K187" s="34">
        <v>2.2242946400465016</v>
      </c>
    </row>
    <row r="188" spans="2:11" x14ac:dyDescent="0.35">
      <c r="B188" s="36" t="s">
        <v>122</v>
      </c>
      <c r="C188" s="37" t="s">
        <v>2</v>
      </c>
      <c r="D188" s="25">
        <v>2.6838426798830644</v>
      </c>
      <c r="E188" s="25">
        <v>2.3102522187425976</v>
      </c>
      <c r="F188" s="25">
        <v>1.3119068202146804</v>
      </c>
      <c r="G188" s="25">
        <v>1.2069400038879257</v>
      </c>
      <c r="H188" s="25">
        <v>1.1823244795132317</v>
      </c>
      <c r="I188" s="25">
        <v>1.8650334102741781</v>
      </c>
      <c r="J188" s="25">
        <v>1.6606321240694368</v>
      </c>
      <c r="K188" s="26">
        <v>0.85710649062645961</v>
      </c>
    </row>
    <row r="189" spans="2:11" x14ac:dyDescent="0.35">
      <c r="B189" s="38"/>
      <c r="C189" s="39" t="s">
        <v>69</v>
      </c>
      <c r="D189" s="28">
        <v>3.2990653864771988</v>
      </c>
      <c r="E189" s="28">
        <v>2.9572570744759101</v>
      </c>
      <c r="F189" s="28">
        <v>1.9390627759324113</v>
      </c>
      <c r="G189" s="28">
        <v>1.8535862828864145</v>
      </c>
      <c r="H189" s="28">
        <v>1.8091438049257689</v>
      </c>
      <c r="I189" s="28">
        <v>2.5159837273573902</v>
      </c>
      <c r="J189" s="28">
        <v>2.3091215678604633</v>
      </c>
      <c r="K189" s="29">
        <v>1.487598028239786</v>
      </c>
    </row>
    <row r="190" spans="2:11" x14ac:dyDescent="0.35">
      <c r="B190" s="49"/>
      <c r="C190" s="39" t="s">
        <v>71</v>
      </c>
      <c r="D190" s="28">
        <v>3.244802658062</v>
      </c>
      <c r="E190" s="28">
        <v>2.9029943460607113</v>
      </c>
      <c r="F190" s="28">
        <v>1.8848000475172124</v>
      </c>
      <c r="G190" s="28">
        <v>1.7993235544712158</v>
      </c>
      <c r="H190" s="28">
        <v>1.75488107651057</v>
      </c>
      <c r="I190" s="28">
        <v>2.4617209989421913</v>
      </c>
      <c r="J190" s="28">
        <v>2.2548588394452649</v>
      </c>
      <c r="K190" s="29">
        <v>1.4333352998245872</v>
      </c>
    </row>
    <row r="191" spans="2:11" x14ac:dyDescent="0.35">
      <c r="B191" s="40">
        <v>0</v>
      </c>
      <c r="C191" s="39" t="s">
        <v>73</v>
      </c>
      <c r="D191" s="28">
        <v>3.1634085654392017</v>
      </c>
      <c r="E191" s="28">
        <v>2.821600253437913</v>
      </c>
      <c r="F191" s="28">
        <v>1.8034059548944144</v>
      </c>
      <c r="G191" s="28">
        <v>1.7179294618484175</v>
      </c>
      <c r="H191" s="28">
        <v>1.673486983887772</v>
      </c>
      <c r="I191" s="28">
        <v>2.380326906319393</v>
      </c>
      <c r="J191" s="28">
        <v>2.1734647468224666</v>
      </c>
      <c r="K191" s="29">
        <v>1.3519412072017891</v>
      </c>
    </row>
    <row r="192" spans="2:11" x14ac:dyDescent="0.35">
      <c r="B192" s="41"/>
      <c r="C192" s="39" t="s">
        <v>75</v>
      </c>
      <c r="D192" s="28">
        <v>3.0820144728164034</v>
      </c>
      <c r="E192" s="28">
        <v>2.7402061608151147</v>
      </c>
      <c r="F192" s="28">
        <v>1.7220118622716161</v>
      </c>
      <c r="G192" s="28">
        <v>1.6365353692256195</v>
      </c>
      <c r="H192" s="28">
        <v>1.5920928912649737</v>
      </c>
      <c r="I192" s="28">
        <v>2.2989328136965947</v>
      </c>
      <c r="J192" s="28">
        <v>2.0920706541996683</v>
      </c>
      <c r="K192" s="29">
        <v>1.2705471145789908</v>
      </c>
    </row>
    <row r="193" spans="2:11" x14ac:dyDescent="0.35">
      <c r="B193" s="41"/>
      <c r="C193" s="39" t="s">
        <v>77</v>
      </c>
      <c r="D193" s="28">
        <v>3.1828731837073612</v>
      </c>
      <c r="E193" s="28">
        <v>2.8329483702091762</v>
      </c>
      <c r="F193" s="28">
        <v>1.8204673747451943</v>
      </c>
      <c r="G193" s="28">
        <v>1.7289324898082241</v>
      </c>
      <c r="H193" s="28">
        <v>1.6872719424924731</v>
      </c>
      <c r="I193" s="28">
        <v>2.3915402716866243</v>
      </c>
      <c r="J193" s="28">
        <v>2.1830659229149987</v>
      </c>
      <c r="K193" s="29">
        <v>1.364512064202595</v>
      </c>
    </row>
    <row r="194" spans="2:11" x14ac:dyDescent="0.35">
      <c r="B194" s="41"/>
      <c r="C194" s="39" t="s">
        <v>79</v>
      </c>
      <c r="D194" s="28">
        <v>3.1378324442646064</v>
      </c>
      <c r="E194" s="28">
        <v>2.7879076307664215</v>
      </c>
      <c r="F194" s="28">
        <v>1.7754266353024399</v>
      </c>
      <c r="G194" s="28">
        <v>1.6838917503654698</v>
      </c>
      <c r="H194" s="28">
        <v>1.6422312030497188</v>
      </c>
      <c r="I194" s="28">
        <v>2.3464995322438695</v>
      </c>
      <c r="J194" s="28">
        <v>2.1380251834722444</v>
      </c>
      <c r="K194" s="29">
        <v>1.3194713247598404</v>
      </c>
    </row>
    <row r="195" spans="2:11" x14ac:dyDescent="0.35">
      <c r="B195" s="41"/>
      <c r="C195" s="39" t="s">
        <v>81</v>
      </c>
      <c r="D195" s="28">
        <v>3.0702713351004753</v>
      </c>
      <c r="E195" s="28">
        <v>2.72034652160229</v>
      </c>
      <c r="F195" s="28">
        <v>1.7078655261383082</v>
      </c>
      <c r="G195" s="28">
        <v>1.6163306412013381</v>
      </c>
      <c r="H195" s="28">
        <v>1.5746700938855871</v>
      </c>
      <c r="I195" s="28">
        <v>2.278938423079738</v>
      </c>
      <c r="J195" s="28">
        <v>2.0704640743081129</v>
      </c>
      <c r="K195" s="29">
        <v>1.2519102155957089</v>
      </c>
    </row>
    <row r="196" spans="2:11" x14ac:dyDescent="0.35">
      <c r="B196" s="41"/>
      <c r="C196" s="39" t="s">
        <v>83</v>
      </c>
      <c r="D196" s="28">
        <v>3.0027102259363434</v>
      </c>
      <c r="E196" s="28">
        <v>2.652785412438158</v>
      </c>
      <c r="F196" s="28">
        <v>1.6403044169741765</v>
      </c>
      <c r="G196" s="28">
        <v>1.5487695320372066</v>
      </c>
      <c r="H196" s="28">
        <v>1.5071089847214554</v>
      </c>
      <c r="I196" s="28">
        <v>2.2113773139156061</v>
      </c>
      <c r="J196" s="28">
        <v>2.0029029651439809</v>
      </c>
      <c r="K196" s="29">
        <v>1.1843491064315772</v>
      </c>
    </row>
    <row r="197" spans="2:11" ht="15" thickBot="1" x14ac:dyDescent="0.4">
      <c r="B197" s="42"/>
      <c r="C197" s="43" t="s">
        <v>84</v>
      </c>
      <c r="D197" s="33">
        <v>3.2990653864771988</v>
      </c>
      <c r="E197" s="33">
        <v>2.9572570744759101</v>
      </c>
      <c r="F197" s="33">
        <v>1.9390627759324113</v>
      </c>
      <c r="G197" s="33">
        <v>1.8535862828864145</v>
      </c>
      <c r="H197" s="33">
        <v>1.8091438049257689</v>
      </c>
      <c r="I197" s="33">
        <v>2.5159837273573902</v>
      </c>
      <c r="J197" s="33">
        <v>2.3091215678604633</v>
      </c>
      <c r="K197" s="34">
        <v>1.487598028239786</v>
      </c>
    </row>
    <row r="198" spans="2:11" x14ac:dyDescent="0.35">
      <c r="B198" s="35" t="s">
        <v>123</v>
      </c>
      <c r="C198" s="1" t="s">
        <v>2</v>
      </c>
      <c r="D198" s="25">
        <v>3.5557460364102611</v>
      </c>
      <c r="E198" s="25">
        <v>3.2606837183917974</v>
      </c>
      <c r="F198" s="25">
        <v>2.1581771030887418</v>
      </c>
      <c r="G198" s="25">
        <v>2.087561164154323</v>
      </c>
      <c r="H198" s="25">
        <v>2.0279564245027402</v>
      </c>
      <c r="I198" s="25">
        <v>2.7946056690098633</v>
      </c>
      <c r="J198" s="25">
        <v>2.5763829282750419</v>
      </c>
      <c r="K198" s="26">
        <v>1.6977268981812428</v>
      </c>
    </row>
    <row r="199" spans="2:11" x14ac:dyDescent="0.35">
      <c r="B199" s="27"/>
      <c r="C199" s="2" t="s">
        <v>69</v>
      </c>
      <c r="D199" s="28">
        <v>4.1761001619103917</v>
      </c>
      <c r="E199" s="28">
        <v>3.8917330735442124</v>
      </c>
      <c r="F199" s="28">
        <v>2.7958647556920759</v>
      </c>
      <c r="G199" s="28">
        <v>2.7366478691424052</v>
      </c>
      <c r="H199" s="28">
        <v>2.6669373750389647</v>
      </c>
      <c r="I199" s="28">
        <v>3.4359231863976434</v>
      </c>
      <c r="J199" s="28">
        <v>3.2207461891158591</v>
      </c>
      <c r="K199" s="29">
        <v>2.3456149991928785</v>
      </c>
    </row>
    <row r="200" spans="2:11" x14ac:dyDescent="0.35">
      <c r="B200" s="27"/>
      <c r="C200" s="2" t="s">
        <v>71</v>
      </c>
      <c r="D200" s="28">
        <v>4.1218374334951928</v>
      </c>
      <c r="E200" s="28">
        <v>3.8374703451290131</v>
      </c>
      <c r="F200" s="28">
        <v>2.7416020272768771</v>
      </c>
      <c r="G200" s="28">
        <v>2.6823851407272059</v>
      </c>
      <c r="H200" s="28">
        <v>2.6126746466237658</v>
      </c>
      <c r="I200" s="28">
        <v>3.3816604579824445</v>
      </c>
      <c r="J200" s="28">
        <v>3.1664834607006602</v>
      </c>
      <c r="K200" s="29">
        <v>2.2913522707776797</v>
      </c>
    </row>
    <row r="201" spans="2:11" x14ac:dyDescent="0.35">
      <c r="B201" s="30">
        <v>0</v>
      </c>
      <c r="C201" s="2" t="s">
        <v>73</v>
      </c>
      <c r="D201" s="28">
        <v>4.0404433408723941</v>
      </c>
      <c r="E201" s="28">
        <v>3.7560762525062152</v>
      </c>
      <c r="F201" s="28">
        <v>2.6602079346540788</v>
      </c>
      <c r="G201" s="28">
        <v>2.6009910481044081</v>
      </c>
      <c r="H201" s="28">
        <v>2.5312805540009675</v>
      </c>
      <c r="I201" s="28">
        <v>3.3002663653596462</v>
      </c>
      <c r="J201" s="28">
        <v>3.0850893680778619</v>
      </c>
      <c r="K201" s="29">
        <v>2.2099581781548818</v>
      </c>
    </row>
    <row r="202" spans="2:11" x14ac:dyDescent="0.35">
      <c r="B202" s="31"/>
      <c r="C202" s="2" t="s">
        <v>75</v>
      </c>
      <c r="D202" s="28">
        <v>3.9590492482495963</v>
      </c>
      <c r="E202" s="28">
        <v>3.674682159883417</v>
      </c>
      <c r="F202" s="28">
        <v>2.5788138420312805</v>
      </c>
      <c r="G202" s="28">
        <v>2.5195969554816098</v>
      </c>
      <c r="H202" s="28">
        <v>2.4498864613781692</v>
      </c>
      <c r="I202" s="28">
        <v>3.2188722727368484</v>
      </c>
      <c r="J202" s="28">
        <v>3.0036952754550637</v>
      </c>
      <c r="K202" s="29">
        <v>2.1285640855320835</v>
      </c>
    </row>
    <row r="203" spans="2:11" x14ac:dyDescent="0.35">
      <c r="B203" s="31"/>
      <c r="C203" s="2" t="s">
        <v>77</v>
      </c>
      <c r="D203" s="28">
        <v>4.0581341285900869</v>
      </c>
      <c r="E203" s="28">
        <v>3.7694841291841388</v>
      </c>
      <c r="F203" s="28">
        <v>2.6751334156586686</v>
      </c>
      <c r="G203" s="28">
        <v>2.6144207971809701</v>
      </c>
      <c r="H203" s="28">
        <v>2.5463241742299716</v>
      </c>
      <c r="I203" s="28">
        <v>3.3137335035235131</v>
      </c>
      <c r="J203" s="28">
        <v>3.0976923394299751</v>
      </c>
      <c r="K203" s="29">
        <v>2.2202137324961151</v>
      </c>
    </row>
    <row r="204" spans="2:11" x14ac:dyDescent="0.35">
      <c r="B204" s="31"/>
      <c r="C204" s="2" t="s">
        <v>79</v>
      </c>
      <c r="D204" s="28">
        <v>4.0130933891473326</v>
      </c>
      <c r="E204" s="28">
        <v>3.724443389741384</v>
      </c>
      <c r="F204" s="28">
        <v>2.6300926762159138</v>
      </c>
      <c r="G204" s="28">
        <v>2.5693800577382158</v>
      </c>
      <c r="H204" s="28">
        <v>2.5012834347872168</v>
      </c>
      <c r="I204" s="28">
        <v>3.2686927640807588</v>
      </c>
      <c r="J204" s="28">
        <v>3.0526515999872208</v>
      </c>
      <c r="K204" s="29">
        <v>2.1751729930533608</v>
      </c>
    </row>
    <row r="205" spans="2:11" x14ac:dyDescent="0.35">
      <c r="B205" s="31"/>
      <c r="C205" s="2" t="s">
        <v>81</v>
      </c>
      <c r="D205" s="28">
        <v>3.9455322799832011</v>
      </c>
      <c r="E205" s="28">
        <v>3.6568822805772525</v>
      </c>
      <c r="F205" s="28">
        <v>2.5625315670517823</v>
      </c>
      <c r="G205" s="28">
        <v>2.5018189485740843</v>
      </c>
      <c r="H205" s="28">
        <v>2.4337223256230853</v>
      </c>
      <c r="I205" s="28">
        <v>3.2011316549166273</v>
      </c>
      <c r="J205" s="28">
        <v>2.9850904908230893</v>
      </c>
      <c r="K205" s="29">
        <v>2.1076118838892288</v>
      </c>
    </row>
    <row r="206" spans="2:11" x14ac:dyDescent="0.35">
      <c r="B206" s="31"/>
      <c r="C206" s="2" t="s">
        <v>83</v>
      </c>
      <c r="D206" s="28">
        <v>3.8779711708190692</v>
      </c>
      <c r="E206" s="28">
        <v>3.5893211714131206</v>
      </c>
      <c r="F206" s="28">
        <v>2.4949704578876504</v>
      </c>
      <c r="G206" s="28">
        <v>2.4342578394099523</v>
      </c>
      <c r="H206" s="28">
        <v>2.3661612164589534</v>
      </c>
      <c r="I206" s="28">
        <v>3.1335705457524954</v>
      </c>
      <c r="J206" s="28">
        <v>2.9175293816589574</v>
      </c>
      <c r="K206" s="29">
        <v>2.0400507747250973</v>
      </c>
    </row>
    <row r="207" spans="2:11" ht="15" thickBot="1" x14ac:dyDescent="0.4">
      <c r="B207" s="32"/>
      <c r="C207" s="3" t="s">
        <v>84</v>
      </c>
      <c r="D207" s="33">
        <v>4.1761001619103917</v>
      </c>
      <c r="E207" s="33">
        <v>3.8917330735442124</v>
      </c>
      <c r="F207" s="33">
        <v>2.7958647556920759</v>
      </c>
      <c r="G207" s="33">
        <v>2.7366478691424052</v>
      </c>
      <c r="H207" s="33">
        <v>2.6669373750389647</v>
      </c>
      <c r="I207" s="33">
        <v>3.4359231863976434</v>
      </c>
      <c r="J207" s="33">
        <v>3.2207461891158591</v>
      </c>
      <c r="K207" s="34">
        <v>2.3456149991928785</v>
      </c>
    </row>
    <row r="208" spans="2:11" x14ac:dyDescent="0.35">
      <c r="B208" s="36" t="s">
        <v>84</v>
      </c>
      <c r="C208" s="1" t="s">
        <v>2</v>
      </c>
      <c r="D208" s="50">
        <v>2.5590756982975917</v>
      </c>
      <c r="E208" s="25">
        <v>2.156281087277105</v>
      </c>
      <c r="F208" s="25">
        <v>1.2036376119688363</v>
      </c>
      <c r="G208" s="25">
        <v>1.0855399153131218</v>
      </c>
      <c r="H208" s="25">
        <v>1.0698607703919985</v>
      </c>
      <c r="I208" s="25">
        <v>1.7227493181902871</v>
      </c>
      <c r="J208" s="25">
        <v>1.5208929877164754</v>
      </c>
      <c r="K208" s="26">
        <v>0.73885243991958705</v>
      </c>
    </row>
    <row r="209" spans="2:11" x14ac:dyDescent="0.35">
      <c r="B209" s="27"/>
      <c r="C209" s="2" t="s">
        <v>69</v>
      </c>
      <c r="D209" s="51">
        <v>3.0250671855418876</v>
      </c>
      <c r="E209" s="28">
        <v>2.6530765676962904</v>
      </c>
      <c r="F209" s="28">
        <v>1.670623412058013</v>
      </c>
      <c r="G209" s="28">
        <v>1.5656778825229309</v>
      </c>
      <c r="H209" s="28">
        <v>1.5333113518717476</v>
      </c>
      <c r="I209" s="28">
        <v>2.2137253280960674</v>
      </c>
      <c r="J209" s="28">
        <v>2.0150858384361459</v>
      </c>
      <c r="K209" s="29">
        <v>1.2267171992840262</v>
      </c>
    </row>
    <row r="210" spans="2:11" x14ac:dyDescent="0.35">
      <c r="B210" s="27"/>
      <c r="C210" s="2" t="s">
        <v>71</v>
      </c>
      <c r="D210" s="51">
        <v>2.9708044571266887</v>
      </c>
      <c r="E210" s="28">
        <v>2.5988138392810916</v>
      </c>
      <c r="F210" s="28">
        <v>1.6163606836428144</v>
      </c>
      <c r="G210" s="28">
        <v>1.5114151541077323</v>
      </c>
      <c r="H210" s="28">
        <v>1.479048623456549</v>
      </c>
      <c r="I210" s="28">
        <v>2.159462599680869</v>
      </c>
      <c r="J210" s="28">
        <v>1.9608231100209472</v>
      </c>
      <c r="K210" s="29">
        <v>1.1724544708688274</v>
      </c>
    </row>
    <row r="211" spans="2:11" x14ac:dyDescent="0.35">
      <c r="B211" s="30">
        <v>0</v>
      </c>
      <c r="C211" s="2" t="s">
        <v>73</v>
      </c>
      <c r="D211" s="51">
        <v>2.8894103645038904</v>
      </c>
      <c r="E211" s="28">
        <v>2.5174197466582937</v>
      </c>
      <c r="F211" s="28">
        <v>1.5349665910200161</v>
      </c>
      <c r="G211" s="28">
        <v>1.4300210614849342</v>
      </c>
      <c r="H211" s="28">
        <v>1.3976545308337509</v>
      </c>
      <c r="I211" s="28">
        <v>2.0780685070580707</v>
      </c>
      <c r="J211" s="28">
        <v>1.8794290173981492</v>
      </c>
      <c r="K211" s="29">
        <v>1.0910603782460291</v>
      </c>
    </row>
    <row r="212" spans="2:11" x14ac:dyDescent="0.35">
      <c r="B212" s="31"/>
      <c r="C212" s="2" t="s">
        <v>75</v>
      </c>
      <c r="D212" s="51">
        <v>2.8080162718810926</v>
      </c>
      <c r="E212" s="28">
        <v>2.4360256540354954</v>
      </c>
      <c r="F212" s="28">
        <v>1.453572498397218</v>
      </c>
      <c r="G212" s="28">
        <v>1.348626968862136</v>
      </c>
      <c r="H212" s="28">
        <v>1.3162604382109526</v>
      </c>
      <c r="I212" s="28">
        <v>1.9966744144352726</v>
      </c>
      <c r="J212" s="28">
        <v>1.7980349247753509</v>
      </c>
      <c r="K212" s="29">
        <v>1.009666285623231</v>
      </c>
    </row>
    <row r="213" spans="2:11" x14ac:dyDescent="0.35">
      <c r="B213" s="31"/>
      <c r="C213" s="2" t="s">
        <v>77</v>
      </c>
      <c r="D213" s="51">
        <v>2.9300246521227731</v>
      </c>
      <c r="E213" s="28">
        <v>2.5538866312108093</v>
      </c>
      <c r="F213" s="28">
        <v>1.5725333652433744</v>
      </c>
      <c r="G213" s="28">
        <v>1.4629009089036293</v>
      </c>
      <c r="H213" s="28">
        <v>1.4352661884179096</v>
      </c>
      <c r="I213" s="28">
        <v>2.1136499262027795</v>
      </c>
      <c r="J213" s="28">
        <v>1.9166291556349559</v>
      </c>
      <c r="K213" s="29">
        <v>1.1321383795013982</v>
      </c>
    </row>
    <row r="214" spans="2:11" x14ac:dyDescent="0.35">
      <c r="B214" s="31"/>
      <c r="C214" s="2" t="s">
        <v>79</v>
      </c>
      <c r="D214" s="51">
        <v>2.8849839126800187</v>
      </c>
      <c r="E214" s="28">
        <v>2.5088458917680545</v>
      </c>
      <c r="F214" s="28">
        <v>1.5274926258006201</v>
      </c>
      <c r="G214" s="28">
        <v>1.417860169460875</v>
      </c>
      <c r="H214" s="28">
        <v>1.3902254489751553</v>
      </c>
      <c r="I214" s="28">
        <v>2.0686091867600251</v>
      </c>
      <c r="J214" s="28">
        <v>1.8715884161922016</v>
      </c>
      <c r="K214" s="29">
        <v>1.0870976400586438</v>
      </c>
    </row>
    <row r="215" spans="2:11" x14ac:dyDescent="0.35">
      <c r="B215" s="31"/>
      <c r="C215" s="2" t="s">
        <v>81</v>
      </c>
      <c r="D215" s="51">
        <v>2.8174228035158873</v>
      </c>
      <c r="E215" s="28">
        <v>2.441284782603923</v>
      </c>
      <c r="F215" s="28">
        <v>1.4599315166364883</v>
      </c>
      <c r="G215" s="28">
        <v>1.3502990602967433</v>
      </c>
      <c r="H215" s="28">
        <v>1.3226643398110236</v>
      </c>
      <c r="I215" s="28">
        <v>2.0010480775958932</v>
      </c>
      <c r="J215" s="28">
        <v>1.8040273070280699</v>
      </c>
      <c r="K215" s="29">
        <v>1.0195365308945121</v>
      </c>
    </row>
    <row r="216" spans="2:11" x14ac:dyDescent="0.35">
      <c r="B216" s="31"/>
      <c r="C216" s="2" t="s">
        <v>83</v>
      </c>
      <c r="D216" s="51">
        <v>2.7498616943517558</v>
      </c>
      <c r="E216" s="28">
        <v>2.373723673439792</v>
      </c>
      <c r="F216" s="28">
        <v>1.3923704074723566</v>
      </c>
      <c r="G216" s="28">
        <v>1.2827379511326116</v>
      </c>
      <c r="H216" s="28">
        <v>1.2551032306468919</v>
      </c>
      <c r="I216" s="28">
        <v>1.9334869684317617</v>
      </c>
      <c r="J216" s="28">
        <v>1.7364661978639382</v>
      </c>
      <c r="K216" s="29">
        <v>0.95197542173038052</v>
      </c>
    </row>
    <row r="217" spans="2:11" ht="15" thickBot="1" x14ac:dyDescent="0.4">
      <c r="B217" s="32"/>
      <c r="C217" s="3" t="s">
        <v>84</v>
      </c>
      <c r="D217" s="52">
        <v>3.0250671855418876</v>
      </c>
      <c r="E217" s="33">
        <v>2.6530765676962904</v>
      </c>
      <c r="F217" s="33">
        <v>1.670623412058013</v>
      </c>
      <c r="G217" s="33">
        <v>1.5656778825229309</v>
      </c>
      <c r="H217" s="33">
        <v>1.5333113518717476</v>
      </c>
      <c r="I217" s="33">
        <v>2.2137253280960674</v>
      </c>
      <c r="J217" s="33">
        <v>2.0150858384361459</v>
      </c>
      <c r="K217" s="34">
        <v>1.2267171992840262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237.81231864619281</v>
      </c>
      <c r="E224" s="57">
        <v>4.3613361107661987E-2</v>
      </c>
      <c r="F224" s="58">
        <v>1.7445344443064794</v>
      </c>
      <c r="H224" s="59" t="s">
        <v>129</v>
      </c>
    </row>
    <row r="225" spans="2:11" x14ac:dyDescent="0.35">
      <c r="C225" s="55">
        <v>1.5</v>
      </c>
      <c r="D225" s="56">
        <v>200.78387999516599</v>
      </c>
      <c r="E225" s="57">
        <v>3.6822566268548657E-2</v>
      </c>
      <c r="F225" s="58">
        <v>1.4729026507419463</v>
      </c>
      <c r="H225" s="59" t="s">
        <v>130</v>
      </c>
    </row>
    <row r="226" spans="2:11" x14ac:dyDescent="0.35">
      <c r="C226" s="55">
        <v>2</v>
      </c>
      <c r="D226" s="56">
        <v>174.51178467114781</v>
      </c>
      <c r="E226" s="57">
        <v>3.2004420652946557E-2</v>
      </c>
      <c r="F226" s="58">
        <v>1.2801768261178625</v>
      </c>
    </row>
    <row r="227" spans="2:11" x14ac:dyDescent="0.35">
      <c r="C227" s="55">
        <v>2.5</v>
      </c>
      <c r="D227" s="56">
        <v>154.13356436320882</v>
      </c>
      <c r="E227" s="57">
        <v>2.8267176568699193E-2</v>
      </c>
      <c r="F227" s="58">
        <v>1.1306870627479677</v>
      </c>
    </row>
    <row r="228" spans="2:11" x14ac:dyDescent="0.35">
      <c r="B228" s="60"/>
      <c r="C228" s="55">
        <v>3</v>
      </c>
      <c r="D228" s="56">
        <v>137.48334602012093</v>
      </c>
      <c r="E228" s="57">
        <v>2.5213625813833219E-2</v>
      </c>
      <c r="F228" s="58">
        <v>1.0085450325533287</v>
      </c>
      <c r="I228" s="61"/>
      <c r="J228" s="61"/>
      <c r="K228" s="61"/>
    </row>
    <row r="229" spans="2:11" x14ac:dyDescent="0.35">
      <c r="B229" s="62"/>
      <c r="C229" s="55">
        <v>3.5</v>
      </c>
      <c r="D229" s="56">
        <v>123.40578699752064</v>
      </c>
      <c r="E229" s="57">
        <v>2.2631885436958418E-2</v>
      </c>
      <c r="F229" s="58">
        <v>0.90527541747833673</v>
      </c>
      <c r="I229" s="61"/>
      <c r="J229" s="61"/>
      <c r="K229" s="61"/>
    </row>
    <row r="230" spans="2:11" x14ac:dyDescent="0.35">
      <c r="B230" s="62"/>
      <c r="C230" s="55">
        <v>4</v>
      </c>
      <c r="D230" s="56">
        <v>111.21125069610282</v>
      </c>
      <c r="E230" s="57">
        <v>2.0395480198231133E-2</v>
      </c>
      <c r="F230" s="58">
        <v>0.81581920792924523</v>
      </c>
      <c r="I230" s="61"/>
      <c r="J230" s="61"/>
      <c r="K230" s="61"/>
    </row>
    <row r="231" spans="2:11" x14ac:dyDescent="0.35">
      <c r="B231" s="63"/>
      <c r="C231" s="55">
        <v>4.5</v>
      </c>
      <c r="D231" s="56">
        <v>100.45490736909414</v>
      </c>
      <c r="E231" s="57">
        <v>1.8422830974719889E-2</v>
      </c>
      <c r="F231" s="58">
        <v>0.73691323898879546</v>
      </c>
      <c r="I231" s="61"/>
      <c r="J231" s="61"/>
      <c r="K231" s="61"/>
    </row>
    <row r="232" spans="2:11" x14ac:dyDescent="0.35">
      <c r="C232" s="55">
        <v>5</v>
      </c>
      <c r="D232" s="56">
        <v>90.83303038816382</v>
      </c>
      <c r="E232" s="57">
        <v>1.6658236113983767E-2</v>
      </c>
      <c r="F232" s="58">
        <v>0.66632944455935061</v>
      </c>
      <c r="I232" s="61"/>
      <c r="J232" s="61"/>
      <c r="K232" s="61"/>
    </row>
    <row r="233" spans="2:11" x14ac:dyDescent="0.35">
      <c r="C233" s="55">
        <v>5.5</v>
      </c>
      <c r="D233" s="56">
        <v>82.128983911342658</v>
      </c>
      <c r="E233" s="57">
        <v>1.506196589445722E-2</v>
      </c>
      <c r="F233" s="58">
        <v>0.60247863577828875</v>
      </c>
      <c r="I233" s="61"/>
      <c r="J233" s="61"/>
      <c r="K233" s="61"/>
    </row>
    <row r="234" spans="2:11" x14ac:dyDescent="0.35">
      <c r="C234" s="55">
        <v>6</v>
      </c>
      <c r="D234" s="56">
        <v>74.182812045075991</v>
      </c>
      <c r="E234" s="57">
        <v>1.36046853591178E-2</v>
      </c>
      <c r="F234" s="58">
        <v>0.54418741436471196</v>
      </c>
      <c r="I234" s="61"/>
      <c r="J234" s="61"/>
      <c r="K234" s="61"/>
    </row>
    <row r="235" spans="2:11" x14ac:dyDescent="0.35">
      <c r="C235" s="55">
        <v>6.5</v>
      </c>
      <c r="D235" s="56">
        <v>66.873042520441658</v>
      </c>
      <c r="E235" s="57">
        <v>1.2264117218213536E-2</v>
      </c>
      <c r="F235" s="58">
        <v>0.49056468872854136</v>
      </c>
      <c r="I235" s="61"/>
      <c r="J235" s="61"/>
      <c r="K235" s="61"/>
    </row>
    <row r="236" spans="2:11" x14ac:dyDescent="0.35">
      <c r="C236" s="55">
        <v>7</v>
      </c>
      <c r="D236" s="56">
        <v>60.105253022475651</v>
      </c>
      <c r="E236" s="57">
        <v>1.1022944982242992E-2</v>
      </c>
      <c r="F236" s="58">
        <v>0.44091779928971964</v>
      </c>
      <c r="I236" s="61"/>
      <c r="J236" s="61"/>
      <c r="K236" s="61"/>
    </row>
    <row r="237" spans="2:11" x14ac:dyDescent="0.35">
      <c r="C237" s="55">
        <v>7.5</v>
      </c>
      <c r="D237" s="56">
        <v>53.804591737136988</v>
      </c>
      <c r="E237" s="57">
        <v>9.8674412748704296E-3</v>
      </c>
      <c r="F237" s="58">
        <v>0.39469765099481724</v>
      </c>
      <c r="I237" s="61"/>
      <c r="J237" s="61"/>
      <c r="K237" s="61"/>
    </row>
    <row r="238" spans="2:11" x14ac:dyDescent="0.35">
      <c r="B238" s="60"/>
      <c r="C238" s="55">
        <v>8</v>
      </c>
      <c r="D238" s="56">
        <v>47.910716721057824</v>
      </c>
      <c r="E238" s="57">
        <v>8.7865397435157051E-3</v>
      </c>
      <c r="F238" s="58">
        <v>0.35146158974062819</v>
      </c>
      <c r="I238" s="61"/>
      <c r="J238" s="61"/>
      <c r="K238" s="61"/>
    </row>
    <row r="239" spans="2:11" x14ac:dyDescent="0.35">
      <c r="B239" s="62"/>
      <c r="C239" s="55">
        <v>8.5</v>
      </c>
      <c r="D239" s="56">
        <v>42.374272166936734</v>
      </c>
      <c r="E239" s="57">
        <v>7.7711888274402847E-3</v>
      </c>
      <c r="F239" s="58">
        <v>0.31084755309761136</v>
      </c>
      <c r="I239" s="61"/>
      <c r="J239" s="61"/>
      <c r="K239" s="61"/>
    </row>
    <row r="240" spans="2:11" x14ac:dyDescent="0.35">
      <c r="B240" s="62"/>
      <c r="C240" s="55">
        <v>9</v>
      </c>
      <c r="D240" s="56">
        <v>37.154373394049117</v>
      </c>
      <c r="E240" s="57">
        <v>6.8138905200044592E-3</v>
      </c>
      <c r="F240" s="58">
        <v>0.27255562080017837</v>
      </c>
      <c r="I240" s="61"/>
      <c r="J240" s="61"/>
      <c r="K240" s="61"/>
    </row>
    <row r="241" spans="2:11" x14ac:dyDescent="0.35">
      <c r="B241" s="63"/>
      <c r="C241" s="55">
        <v>9.5</v>
      </c>
      <c r="D241" s="56">
        <v>32.216772732973659</v>
      </c>
      <c r="E241" s="57">
        <v>5.9083640028634527E-3</v>
      </c>
      <c r="F241" s="58">
        <v>0.23633456011453813</v>
      </c>
      <c r="I241" s="61"/>
      <c r="J241" s="61"/>
      <c r="K241" s="61"/>
    </row>
    <row r="242" spans="2:11" x14ac:dyDescent="0.35">
      <c r="C242" s="55">
        <v>10</v>
      </c>
      <c r="D242" s="56">
        <v>27.5324964131188</v>
      </c>
      <c r="E242" s="57">
        <v>5.0492956592683314E-3</v>
      </c>
      <c r="F242" s="58">
        <v>0.20197182637073324</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282.40089072777289</v>
      </c>
      <c r="E247" s="66">
        <v>5.1790639335044929E-2</v>
      </c>
      <c r="F247" s="67">
        <v>2.0716255734017972</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257"/>
  <sheetViews>
    <sheetView workbookViewId="0">
      <selection activeCell="I32" sqref="I32"/>
    </sheetView>
  </sheetViews>
  <sheetFormatPr defaultColWidth="8.81640625" defaultRowHeight="14.5" x14ac:dyDescent="0.35"/>
  <cols>
    <col min="3" max="3" width="28.1796875" customWidth="1"/>
  </cols>
  <sheetData>
    <row r="1" spans="2:11" ht="15" thickBot="1" x14ac:dyDescent="0.4"/>
    <row r="2" spans="2:11" ht="26.5" thickBot="1" x14ac:dyDescent="0.65">
      <c r="B2" s="4" t="s">
        <v>85</v>
      </c>
      <c r="C2" s="5"/>
      <c r="D2" s="6">
        <v>4</v>
      </c>
      <c r="E2" s="7" t="s">
        <v>86</v>
      </c>
      <c r="F2" s="8"/>
      <c r="G2" s="8"/>
      <c r="H2" s="8"/>
      <c r="I2" s="9"/>
      <c r="J2" s="5" t="s">
        <v>87</v>
      </c>
      <c r="K2" s="10" t="s">
        <v>10</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4.0958008113450664</v>
      </c>
      <c r="E6" s="25">
        <v>3.3136153943420701</v>
      </c>
      <c r="F6" s="25">
        <v>2.2970380723940504</v>
      </c>
      <c r="G6" s="25">
        <v>2.0720327438491846</v>
      </c>
      <c r="H6" s="25">
        <v>2.1470739107389494</v>
      </c>
      <c r="I6" s="25">
        <v>3.8801021751140858</v>
      </c>
      <c r="J6" s="25">
        <v>3.4199406219612936</v>
      </c>
      <c r="K6" s="26">
        <v>1.7756556285071905</v>
      </c>
    </row>
    <row r="7" spans="2:11" x14ac:dyDescent="0.35">
      <c r="B7" s="27" t="s">
        <v>107</v>
      </c>
      <c r="C7" s="2" t="s">
        <v>69</v>
      </c>
      <c r="D7" s="28">
        <v>4.7037297459481628</v>
      </c>
      <c r="E7" s="28">
        <v>3.9454087378684815</v>
      </c>
      <c r="F7" s="28">
        <v>2.9279791317213775</v>
      </c>
      <c r="G7" s="28">
        <v>2.7223952427469897</v>
      </c>
      <c r="H7" s="28">
        <v>2.7785207814339166</v>
      </c>
      <c r="I7" s="28">
        <v>4.4890175958636389</v>
      </c>
      <c r="J7" s="28">
        <v>4.0492508356835675</v>
      </c>
      <c r="K7" s="29">
        <v>2.4146900751422202</v>
      </c>
    </row>
    <row r="8" spans="2:11" x14ac:dyDescent="0.35">
      <c r="B8" s="27" t="s">
        <v>108</v>
      </c>
      <c r="C8" s="2" t="s">
        <v>71</v>
      </c>
      <c r="D8" s="28">
        <v>4.6342532774194449</v>
      </c>
      <c r="E8" s="28">
        <v>3.8759322693397631</v>
      </c>
      <c r="F8" s="28">
        <v>2.8585026631926591</v>
      </c>
      <c r="G8" s="28">
        <v>2.6529187742182714</v>
      </c>
      <c r="H8" s="28">
        <v>2.7090443129051986</v>
      </c>
      <c r="I8" s="28">
        <v>4.4195411273349201</v>
      </c>
      <c r="J8" s="28">
        <v>3.9797743671548496</v>
      </c>
      <c r="K8" s="29">
        <v>2.3452136066135023</v>
      </c>
    </row>
    <row r="9" spans="2:11" x14ac:dyDescent="0.35">
      <c r="B9" s="30">
        <v>0</v>
      </c>
      <c r="C9" s="2" t="s">
        <v>73</v>
      </c>
      <c r="D9" s="28">
        <v>4.5300385746263681</v>
      </c>
      <c r="E9" s="28">
        <v>3.7717175665466862</v>
      </c>
      <c r="F9" s="28">
        <v>2.7542879603995822</v>
      </c>
      <c r="G9" s="28">
        <v>2.5487040714251945</v>
      </c>
      <c r="H9" s="28">
        <v>2.6048296101121218</v>
      </c>
      <c r="I9" s="28">
        <v>4.3153264245418441</v>
      </c>
      <c r="J9" s="28">
        <v>3.8755596643617727</v>
      </c>
      <c r="K9" s="29">
        <v>2.2409989038204254</v>
      </c>
    </row>
    <row r="10" spans="2:11" x14ac:dyDescent="0.35">
      <c r="B10" s="31"/>
      <c r="C10" s="2" t="s">
        <v>75</v>
      </c>
      <c r="D10" s="28">
        <v>4.4258238718332912</v>
      </c>
      <c r="E10" s="28">
        <v>3.6675028637536093</v>
      </c>
      <c r="F10" s="28">
        <v>2.6500732576065054</v>
      </c>
      <c r="G10" s="28">
        <v>2.4444893686321176</v>
      </c>
      <c r="H10" s="28">
        <v>2.5006149073190449</v>
      </c>
      <c r="I10" s="28">
        <v>4.2111117217487672</v>
      </c>
      <c r="J10" s="28">
        <v>3.7713449615686958</v>
      </c>
      <c r="K10" s="29">
        <v>2.1367842010273486</v>
      </c>
    </row>
    <row r="11" spans="2:11" x14ac:dyDescent="0.35">
      <c r="B11" s="31"/>
      <c r="C11" s="2" t="s">
        <v>77</v>
      </c>
      <c r="D11" s="28">
        <v>4.5780766200463523</v>
      </c>
      <c r="E11" s="28">
        <v>3.8138692216744969</v>
      </c>
      <c r="F11" s="28">
        <v>2.802801707081688</v>
      </c>
      <c r="G11" s="28">
        <v>2.5902745755340653</v>
      </c>
      <c r="H11" s="28">
        <v>2.6513310380076294</v>
      </c>
      <c r="I11" s="28">
        <v>4.3582122801270247</v>
      </c>
      <c r="J11" s="28">
        <v>3.9182123512191547</v>
      </c>
      <c r="K11" s="29">
        <v>2.2810878054485713</v>
      </c>
    </row>
    <row r="12" spans="2:11" x14ac:dyDescent="0.35">
      <c r="B12" s="31"/>
      <c r="C12" s="2" t="s">
        <v>79</v>
      </c>
      <c r="D12" s="28">
        <v>4.5205180464467807</v>
      </c>
      <c r="E12" s="28">
        <v>3.7563106480749253</v>
      </c>
      <c r="F12" s="28">
        <v>2.7452431334821163</v>
      </c>
      <c r="G12" s="28">
        <v>2.5327160019344936</v>
      </c>
      <c r="H12" s="28">
        <v>2.5937724644080578</v>
      </c>
      <c r="I12" s="28">
        <v>4.300653706527453</v>
      </c>
      <c r="J12" s="28">
        <v>3.8606537776195826</v>
      </c>
      <c r="K12" s="29">
        <v>2.2235292318489996</v>
      </c>
    </row>
    <row r="13" spans="2:11" x14ac:dyDescent="0.35">
      <c r="B13" s="31"/>
      <c r="C13" s="2" t="s">
        <v>81</v>
      </c>
      <c r="D13" s="28">
        <v>4.4341801860474233</v>
      </c>
      <c r="E13" s="28">
        <v>3.6699727876755679</v>
      </c>
      <c r="F13" s="28">
        <v>2.6589052730827589</v>
      </c>
      <c r="G13" s="28">
        <v>2.4463781415351362</v>
      </c>
      <c r="H13" s="28">
        <v>2.5074346040087003</v>
      </c>
      <c r="I13" s="28">
        <v>4.2143158461280956</v>
      </c>
      <c r="J13" s="28">
        <v>3.7743159172202252</v>
      </c>
      <c r="K13" s="29">
        <v>2.1371913714496422</v>
      </c>
    </row>
    <row r="14" spans="2:11" x14ac:dyDescent="0.35">
      <c r="B14" s="31"/>
      <c r="C14" s="2" t="s">
        <v>83</v>
      </c>
      <c r="D14" s="28">
        <v>4.3478423256480658</v>
      </c>
      <c r="E14" s="28">
        <v>3.58363492727621</v>
      </c>
      <c r="F14" s="28">
        <v>2.5725674126834011</v>
      </c>
      <c r="G14" s="28">
        <v>2.3600402811357788</v>
      </c>
      <c r="H14" s="28">
        <v>2.4210967436093425</v>
      </c>
      <c r="I14" s="28">
        <v>4.1279779857287382</v>
      </c>
      <c r="J14" s="28">
        <v>3.6879780568208673</v>
      </c>
      <c r="K14" s="29">
        <v>2.0508535110502844</v>
      </c>
    </row>
    <row r="15" spans="2:11" ht="15" thickBot="1" x14ac:dyDescent="0.4">
      <c r="B15" s="32"/>
      <c r="C15" s="3" t="s">
        <v>84</v>
      </c>
      <c r="D15" s="33">
        <v>4.7037297459481628</v>
      </c>
      <c r="E15" s="33">
        <v>3.9454087378684815</v>
      </c>
      <c r="F15" s="33">
        <v>2.9279791317213775</v>
      </c>
      <c r="G15" s="33">
        <v>2.7223952427469897</v>
      </c>
      <c r="H15" s="33">
        <v>2.7785207814339166</v>
      </c>
      <c r="I15" s="33">
        <v>4.4890175958636389</v>
      </c>
      <c r="J15" s="33">
        <v>4.0492508356835675</v>
      </c>
      <c r="K15" s="34">
        <v>2.4146900751422202</v>
      </c>
    </row>
    <row r="16" spans="2:11" x14ac:dyDescent="0.35">
      <c r="B16" s="24" t="s">
        <v>106</v>
      </c>
      <c r="C16" s="1" t="s">
        <v>2</v>
      </c>
      <c r="D16" s="25">
        <v>3.9394395580274169</v>
      </c>
      <c r="E16" s="25">
        <v>3.157254141024421</v>
      </c>
      <c r="F16" s="25">
        <v>2.1406768190764014</v>
      </c>
      <c r="G16" s="25">
        <v>1.9156714905315355</v>
      </c>
      <c r="H16" s="25">
        <v>1.9907126574213005</v>
      </c>
      <c r="I16" s="25">
        <v>3.7237409217964368</v>
      </c>
      <c r="J16" s="25">
        <v>3.2635793686436445</v>
      </c>
      <c r="K16" s="26">
        <v>1.6192943751895417</v>
      </c>
    </row>
    <row r="17" spans="2:11" x14ac:dyDescent="0.35">
      <c r="B17" s="27" t="s">
        <v>107</v>
      </c>
      <c r="C17" s="2" t="s">
        <v>69</v>
      </c>
      <c r="D17" s="28">
        <v>4.5473684926305138</v>
      </c>
      <c r="E17" s="28">
        <v>3.789047484550832</v>
      </c>
      <c r="F17" s="28">
        <v>2.771617878403728</v>
      </c>
      <c r="G17" s="28">
        <v>2.5660339894293402</v>
      </c>
      <c r="H17" s="28">
        <v>2.6221595281162671</v>
      </c>
      <c r="I17" s="28">
        <v>4.332656342545989</v>
      </c>
      <c r="J17" s="28">
        <v>3.8928895823659184</v>
      </c>
      <c r="K17" s="29">
        <v>2.2583288218245712</v>
      </c>
    </row>
    <row r="18" spans="2:11" x14ac:dyDescent="0.35">
      <c r="B18" s="27" t="s">
        <v>109</v>
      </c>
      <c r="C18" s="2" t="s">
        <v>71</v>
      </c>
      <c r="D18" s="28">
        <v>4.4778920241017959</v>
      </c>
      <c r="E18" s="28">
        <v>3.719571016022114</v>
      </c>
      <c r="F18" s="28">
        <v>2.7021414098750101</v>
      </c>
      <c r="G18" s="28">
        <v>2.4965575209006223</v>
      </c>
      <c r="H18" s="28">
        <v>2.5526830595875496</v>
      </c>
      <c r="I18" s="28">
        <v>4.2631798740172719</v>
      </c>
      <c r="J18" s="28">
        <v>3.8234131138372005</v>
      </c>
      <c r="K18" s="29">
        <v>2.1888523532958533</v>
      </c>
    </row>
    <row r="19" spans="2:11" x14ac:dyDescent="0.35">
      <c r="B19" s="30">
        <v>0</v>
      </c>
      <c r="C19" s="2" t="s">
        <v>73</v>
      </c>
      <c r="D19" s="28">
        <v>4.373677321308719</v>
      </c>
      <c r="E19" s="28">
        <v>3.6153563132290372</v>
      </c>
      <c r="F19" s="28">
        <v>2.5979267070819332</v>
      </c>
      <c r="G19" s="28">
        <v>2.3923428181075455</v>
      </c>
      <c r="H19" s="28">
        <v>2.4484683567944727</v>
      </c>
      <c r="I19" s="28">
        <v>4.1589651712241951</v>
      </c>
      <c r="J19" s="28">
        <v>3.7191984110441236</v>
      </c>
      <c r="K19" s="29">
        <v>2.0846376505027764</v>
      </c>
    </row>
    <row r="20" spans="2:11" x14ac:dyDescent="0.35">
      <c r="B20" s="31"/>
      <c r="C20" s="2" t="s">
        <v>75</v>
      </c>
      <c r="D20" s="28">
        <v>4.2694626185156421</v>
      </c>
      <c r="E20" s="28">
        <v>3.5111416104359607</v>
      </c>
      <c r="F20" s="28">
        <v>2.4937120042888568</v>
      </c>
      <c r="G20" s="28">
        <v>2.2881281153144686</v>
      </c>
      <c r="H20" s="28">
        <v>2.3442536540013958</v>
      </c>
      <c r="I20" s="28">
        <v>4.0547504684311182</v>
      </c>
      <c r="J20" s="28">
        <v>3.6149837082510472</v>
      </c>
      <c r="K20" s="29">
        <v>1.9804229477096995</v>
      </c>
    </row>
    <row r="21" spans="2:11" x14ac:dyDescent="0.35">
      <c r="B21" s="31"/>
      <c r="C21" s="2" t="s">
        <v>77</v>
      </c>
      <c r="D21" s="28">
        <v>4.4217153667287032</v>
      </c>
      <c r="E21" s="28">
        <v>3.6575079683568479</v>
      </c>
      <c r="F21" s="28">
        <v>2.6464404537640389</v>
      </c>
      <c r="G21" s="28">
        <v>2.4339133222164162</v>
      </c>
      <c r="H21" s="28">
        <v>2.4949697846899803</v>
      </c>
      <c r="I21" s="28">
        <v>4.2018510268093756</v>
      </c>
      <c r="J21" s="28">
        <v>3.7618510979015052</v>
      </c>
      <c r="K21" s="29">
        <v>2.1247265521309227</v>
      </c>
    </row>
    <row r="22" spans="2:11" x14ac:dyDescent="0.35">
      <c r="B22" s="31"/>
      <c r="C22" s="2" t="s">
        <v>79</v>
      </c>
      <c r="D22" s="28">
        <v>4.3641567931291316</v>
      </c>
      <c r="E22" s="28">
        <v>3.5999493947572763</v>
      </c>
      <c r="F22" s="28">
        <v>2.5888818801644673</v>
      </c>
      <c r="G22" s="28">
        <v>2.376354748616845</v>
      </c>
      <c r="H22" s="28">
        <v>2.4374112110904087</v>
      </c>
      <c r="I22" s="28">
        <v>4.144292453209804</v>
      </c>
      <c r="J22" s="28">
        <v>3.7042925243019336</v>
      </c>
      <c r="K22" s="29">
        <v>2.0671679785313506</v>
      </c>
    </row>
    <row r="23" spans="2:11" x14ac:dyDescent="0.35">
      <c r="B23" s="31"/>
      <c r="C23" s="2" t="s">
        <v>81</v>
      </c>
      <c r="D23" s="28">
        <v>4.2778189327297742</v>
      </c>
      <c r="E23" s="28">
        <v>3.5136115343579188</v>
      </c>
      <c r="F23" s="28">
        <v>2.5025440197651099</v>
      </c>
      <c r="G23" s="28">
        <v>2.2900168882174872</v>
      </c>
      <c r="H23" s="28">
        <v>2.3510733506910513</v>
      </c>
      <c r="I23" s="28">
        <v>4.0579545928104466</v>
      </c>
      <c r="J23" s="28">
        <v>3.6179546639025761</v>
      </c>
      <c r="K23" s="29">
        <v>1.9808301181319932</v>
      </c>
    </row>
    <row r="24" spans="2:11" x14ac:dyDescent="0.35">
      <c r="B24" s="31"/>
      <c r="C24" s="2" t="s">
        <v>83</v>
      </c>
      <c r="D24" s="28">
        <v>4.1914810723304168</v>
      </c>
      <c r="E24" s="28">
        <v>3.427273673958561</v>
      </c>
      <c r="F24" s="28">
        <v>2.4162061593657524</v>
      </c>
      <c r="G24" s="28">
        <v>2.2036790278181297</v>
      </c>
      <c r="H24" s="28">
        <v>2.2647354902916939</v>
      </c>
      <c r="I24" s="28">
        <v>3.9716167324110891</v>
      </c>
      <c r="J24" s="28">
        <v>3.5316168035032187</v>
      </c>
      <c r="K24" s="29">
        <v>1.8944922577326355</v>
      </c>
    </row>
    <row r="25" spans="2:11" ht="15" thickBot="1" x14ac:dyDescent="0.4">
      <c r="B25" s="32"/>
      <c r="C25" s="3" t="s">
        <v>84</v>
      </c>
      <c r="D25" s="33">
        <v>4.5473684926305138</v>
      </c>
      <c r="E25" s="33">
        <v>3.789047484550832</v>
      </c>
      <c r="F25" s="33">
        <v>2.771617878403728</v>
      </c>
      <c r="G25" s="33">
        <v>2.5660339894293402</v>
      </c>
      <c r="H25" s="33">
        <v>2.6221595281162671</v>
      </c>
      <c r="I25" s="33">
        <v>4.332656342545989</v>
      </c>
      <c r="J25" s="33">
        <v>3.8928895823659184</v>
      </c>
      <c r="K25" s="34">
        <v>2.2583288218245712</v>
      </c>
    </row>
    <row r="26" spans="2:11" x14ac:dyDescent="0.35">
      <c r="B26" s="24" t="s">
        <v>106</v>
      </c>
      <c r="C26" s="1" t="s">
        <v>2</v>
      </c>
      <c r="D26" s="25">
        <v>3.7048976780509433</v>
      </c>
      <c r="E26" s="25">
        <v>2.9227122610479475</v>
      </c>
      <c r="F26" s="25">
        <v>1.9061349390999278</v>
      </c>
      <c r="G26" s="25">
        <v>1.6811296105550619</v>
      </c>
      <c r="H26" s="25">
        <v>1.756170777444827</v>
      </c>
      <c r="I26" s="25">
        <v>3.4891990418199632</v>
      </c>
      <c r="J26" s="25">
        <v>3.0290374886671709</v>
      </c>
      <c r="K26" s="26">
        <v>1.3847524952130681</v>
      </c>
    </row>
    <row r="27" spans="2:11" x14ac:dyDescent="0.35">
      <c r="B27" s="27" t="s">
        <v>107</v>
      </c>
      <c r="C27" s="2" t="s">
        <v>69</v>
      </c>
      <c r="D27" s="28">
        <v>4.3128266126540398</v>
      </c>
      <c r="E27" s="28">
        <v>3.5545056045743588</v>
      </c>
      <c r="F27" s="28">
        <v>2.5370759984272548</v>
      </c>
      <c r="G27" s="28">
        <v>2.3314921094528671</v>
      </c>
      <c r="H27" s="28">
        <v>2.3876176481397939</v>
      </c>
      <c r="I27" s="28">
        <v>4.0981144625695158</v>
      </c>
      <c r="J27" s="28">
        <v>3.6583477023894453</v>
      </c>
      <c r="K27" s="29">
        <v>2.0237869418480976</v>
      </c>
    </row>
    <row r="28" spans="2:11" x14ac:dyDescent="0.35">
      <c r="B28" s="27" t="s">
        <v>110</v>
      </c>
      <c r="C28" s="2" t="s">
        <v>71</v>
      </c>
      <c r="D28" s="28">
        <v>4.2433501441253219</v>
      </c>
      <c r="E28" s="28">
        <v>3.4850291360456405</v>
      </c>
      <c r="F28" s="28">
        <v>2.4675995298985365</v>
      </c>
      <c r="G28" s="28">
        <v>2.2620156409241492</v>
      </c>
      <c r="H28" s="28">
        <v>2.318141179611076</v>
      </c>
      <c r="I28" s="28">
        <v>4.0286379940407979</v>
      </c>
      <c r="J28" s="28">
        <v>3.5888712338607269</v>
      </c>
      <c r="K28" s="29">
        <v>1.9543104733193799</v>
      </c>
    </row>
    <row r="29" spans="2:11" x14ac:dyDescent="0.35">
      <c r="B29" s="30">
        <v>0</v>
      </c>
      <c r="C29" s="2" t="s">
        <v>73</v>
      </c>
      <c r="D29" s="28">
        <v>4.139135441332245</v>
      </c>
      <c r="E29" s="28">
        <v>3.3808144332525636</v>
      </c>
      <c r="F29" s="28">
        <v>2.3633848271054596</v>
      </c>
      <c r="G29" s="28">
        <v>2.1578009381310719</v>
      </c>
      <c r="H29" s="28">
        <v>2.2139264768179991</v>
      </c>
      <c r="I29" s="28">
        <v>3.924423291247721</v>
      </c>
      <c r="J29" s="28">
        <v>3.4846565310676501</v>
      </c>
      <c r="K29" s="29">
        <v>1.8500957705263028</v>
      </c>
    </row>
    <row r="30" spans="2:11" x14ac:dyDescent="0.35">
      <c r="B30" s="31"/>
      <c r="C30" s="2" t="s">
        <v>75</v>
      </c>
      <c r="D30" s="28">
        <v>4.0349207385391681</v>
      </c>
      <c r="E30" s="28">
        <v>3.2765997304594867</v>
      </c>
      <c r="F30" s="28">
        <v>2.2591701243123827</v>
      </c>
      <c r="G30" s="28">
        <v>2.053586235337995</v>
      </c>
      <c r="H30" s="28">
        <v>2.1097117740249223</v>
      </c>
      <c r="I30" s="28">
        <v>3.8202085884546442</v>
      </c>
      <c r="J30" s="28">
        <v>3.3804418282745732</v>
      </c>
      <c r="K30" s="29">
        <v>1.7458810677332259</v>
      </c>
    </row>
    <row r="31" spans="2:11" x14ac:dyDescent="0.35">
      <c r="B31" s="31"/>
      <c r="C31" s="2" t="s">
        <v>77</v>
      </c>
      <c r="D31" s="28">
        <v>4.1871734867522301</v>
      </c>
      <c r="E31" s="28">
        <v>3.4229660883803747</v>
      </c>
      <c r="F31" s="28">
        <v>2.4118985737875658</v>
      </c>
      <c r="G31" s="28">
        <v>2.1993714422399431</v>
      </c>
      <c r="H31" s="28">
        <v>2.2604279047135072</v>
      </c>
      <c r="I31" s="28">
        <v>3.9673091468329025</v>
      </c>
      <c r="J31" s="28">
        <v>3.527309217925032</v>
      </c>
      <c r="K31" s="29">
        <v>1.8901846721544491</v>
      </c>
    </row>
    <row r="32" spans="2:11" x14ac:dyDescent="0.35">
      <c r="B32" s="31"/>
      <c r="C32" s="2" t="s">
        <v>79</v>
      </c>
      <c r="D32" s="28">
        <v>4.1296149131526585</v>
      </c>
      <c r="E32" s="28">
        <v>3.3654075147808027</v>
      </c>
      <c r="F32" s="28">
        <v>2.3543400001879937</v>
      </c>
      <c r="G32" s="28">
        <v>2.1418128686403715</v>
      </c>
      <c r="H32" s="28">
        <v>2.2028693311139356</v>
      </c>
      <c r="I32" s="28">
        <v>3.9097505732333304</v>
      </c>
      <c r="J32" s="28">
        <v>3.46975064432546</v>
      </c>
      <c r="K32" s="29">
        <v>1.8326260985548772</v>
      </c>
    </row>
    <row r="33" spans="2:11" x14ac:dyDescent="0.35">
      <c r="B33" s="31"/>
      <c r="C33" s="2" t="s">
        <v>81</v>
      </c>
      <c r="D33" s="28">
        <v>4.0432770527533002</v>
      </c>
      <c r="E33" s="28">
        <v>3.2790696543814453</v>
      </c>
      <c r="F33" s="28">
        <v>2.2680021397886363</v>
      </c>
      <c r="G33" s="28">
        <v>2.0554750082410136</v>
      </c>
      <c r="H33" s="28">
        <v>2.1165314707145777</v>
      </c>
      <c r="I33" s="28">
        <v>3.823412712833973</v>
      </c>
      <c r="J33" s="28">
        <v>3.3834127839261026</v>
      </c>
      <c r="K33" s="29">
        <v>1.7462882381555196</v>
      </c>
    </row>
    <row r="34" spans="2:11" x14ac:dyDescent="0.35">
      <c r="B34" s="31"/>
      <c r="C34" s="2" t="s">
        <v>83</v>
      </c>
      <c r="D34" s="28">
        <v>3.9569391923539428</v>
      </c>
      <c r="E34" s="28">
        <v>3.1927317939820874</v>
      </c>
      <c r="F34" s="28">
        <v>2.1816642793892784</v>
      </c>
      <c r="G34" s="28">
        <v>1.9691371478416559</v>
      </c>
      <c r="H34" s="28">
        <v>2.0301936103152198</v>
      </c>
      <c r="I34" s="28">
        <v>3.7370748524346151</v>
      </c>
      <c r="J34" s="28">
        <v>3.2970749235267447</v>
      </c>
      <c r="K34" s="29">
        <v>1.6599503777561619</v>
      </c>
    </row>
    <row r="35" spans="2:11" ht="15" thickBot="1" x14ac:dyDescent="0.4">
      <c r="B35" s="32"/>
      <c r="C35" s="3" t="s">
        <v>84</v>
      </c>
      <c r="D35" s="33">
        <v>4.3128266126540398</v>
      </c>
      <c r="E35" s="33">
        <v>3.5545056045743588</v>
      </c>
      <c r="F35" s="33">
        <v>2.5370759984272548</v>
      </c>
      <c r="G35" s="33">
        <v>2.3314921094528671</v>
      </c>
      <c r="H35" s="33">
        <v>2.3876176481397939</v>
      </c>
      <c r="I35" s="33">
        <v>4.0981144625695158</v>
      </c>
      <c r="J35" s="33">
        <v>3.6583477023894453</v>
      </c>
      <c r="K35" s="34">
        <v>2.0237869418480976</v>
      </c>
    </row>
    <row r="36" spans="2:11" x14ac:dyDescent="0.35">
      <c r="B36" s="24" t="s">
        <v>106</v>
      </c>
      <c r="C36" s="1" t="s">
        <v>2</v>
      </c>
      <c r="D36" s="25">
        <v>3.4703557980744701</v>
      </c>
      <c r="E36" s="25">
        <v>2.6881703810714743</v>
      </c>
      <c r="F36" s="25">
        <v>1.6715930591234542</v>
      </c>
      <c r="G36" s="25">
        <v>1.4465877305785884</v>
      </c>
      <c r="H36" s="25">
        <v>1.5216288974683534</v>
      </c>
      <c r="I36" s="25">
        <v>3.2546571618434901</v>
      </c>
      <c r="J36" s="25">
        <v>2.7944956086906978</v>
      </c>
      <c r="K36" s="26">
        <v>1.1502106152365945</v>
      </c>
    </row>
    <row r="37" spans="2:11" x14ac:dyDescent="0.35">
      <c r="B37" s="27" t="s">
        <v>107</v>
      </c>
      <c r="C37" s="2" t="s">
        <v>69</v>
      </c>
      <c r="D37" s="28">
        <v>4.0782847326775666</v>
      </c>
      <c r="E37" s="28">
        <v>3.3199637245978848</v>
      </c>
      <c r="F37" s="28">
        <v>2.3025341184507808</v>
      </c>
      <c r="G37" s="28">
        <v>2.0969502294763931</v>
      </c>
      <c r="H37" s="28">
        <v>2.1530757681633204</v>
      </c>
      <c r="I37" s="28">
        <v>3.8635725825930423</v>
      </c>
      <c r="J37" s="28">
        <v>3.4238058224129713</v>
      </c>
      <c r="K37" s="29">
        <v>1.789245061871624</v>
      </c>
    </row>
    <row r="38" spans="2:11" x14ac:dyDescent="0.35">
      <c r="B38" s="27" t="s">
        <v>111</v>
      </c>
      <c r="C38" s="2" t="s">
        <v>71</v>
      </c>
      <c r="D38" s="28">
        <v>4.0088082641488487</v>
      </c>
      <c r="E38" s="28">
        <v>3.2504872560691673</v>
      </c>
      <c r="F38" s="28">
        <v>2.2330576499220629</v>
      </c>
      <c r="G38" s="28">
        <v>2.0274737609476752</v>
      </c>
      <c r="H38" s="28">
        <v>2.0835992996346024</v>
      </c>
      <c r="I38" s="28">
        <v>3.7940961140643248</v>
      </c>
      <c r="J38" s="28">
        <v>3.3543293538842538</v>
      </c>
      <c r="K38" s="29">
        <v>1.7197685933429061</v>
      </c>
    </row>
    <row r="39" spans="2:11" x14ac:dyDescent="0.35">
      <c r="B39" s="30">
        <v>0</v>
      </c>
      <c r="C39" s="2" t="s">
        <v>73</v>
      </c>
      <c r="D39" s="28">
        <v>3.9045935613557714</v>
      </c>
      <c r="E39" s="28">
        <v>3.14627255327609</v>
      </c>
      <c r="F39" s="28">
        <v>2.1288429471289865</v>
      </c>
      <c r="G39" s="28">
        <v>1.9232590581545985</v>
      </c>
      <c r="H39" s="28">
        <v>1.9793845968415258</v>
      </c>
      <c r="I39" s="28">
        <v>3.6898814112712475</v>
      </c>
      <c r="J39" s="28">
        <v>3.2501146510911765</v>
      </c>
      <c r="K39" s="29">
        <v>1.6155538905498295</v>
      </c>
    </row>
    <row r="40" spans="2:11" x14ac:dyDescent="0.35">
      <c r="B40" s="31"/>
      <c r="C40" s="2" t="s">
        <v>75</v>
      </c>
      <c r="D40" s="28">
        <v>3.800378858562695</v>
      </c>
      <c r="E40" s="28">
        <v>3.0420578504830131</v>
      </c>
      <c r="F40" s="28">
        <v>2.0246282443359092</v>
      </c>
      <c r="G40" s="28">
        <v>1.8190443553615216</v>
      </c>
      <c r="H40" s="28">
        <v>1.8751698940484487</v>
      </c>
      <c r="I40" s="28">
        <v>3.5856667084781706</v>
      </c>
      <c r="J40" s="28">
        <v>3.1458999482980996</v>
      </c>
      <c r="K40" s="29">
        <v>1.5113391877567526</v>
      </c>
    </row>
    <row r="41" spans="2:11" x14ac:dyDescent="0.35">
      <c r="B41" s="31"/>
      <c r="C41" s="2" t="s">
        <v>77</v>
      </c>
      <c r="D41" s="28">
        <v>3.9526316067757565</v>
      </c>
      <c r="E41" s="28">
        <v>3.1884242084039012</v>
      </c>
      <c r="F41" s="28">
        <v>2.1773566938110922</v>
      </c>
      <c r="G41" s="28">
        <v>1.9648295622634695</v>
      </c>
      <c r="H41" s="28">
        <v>2.0258860247370336</v>
      </c>
      <c r="I41" s="28">
        <v>3.7327672668564289</v>
      </c>
      <c r="J41" s="28">
        <v>3.2927673379485585</v>
      </c>
      <c r="K41" s="29">
        <v>1.6556427921779755</v>
      </c>
    </row>
    <row r="42" spans="2:11" x14ac:dyDescent="0.35">
      <c r="B42" s="31"/>
      <c r="C42" s="2" t="s">
        <v>79</v>
      </c>
      <c r="D42" s="28">
        <v>3.8950730331761849</v>
      </c>
      <c r="E42" s="28">
        <v>3.1308656348043296</v>
      </c>
      <c r="F42" s="28">
        <v>2.1197981202115201</v>
      </c>
      <c r="G42" s="28">
        <v>1.9072709886638977</v>
      </c>
      <c r="H42" s="28">
        <v>1.9683274511374618</v>
      </c>
      <c r="I42" s="28">
        <v>3.6752086932568573</v>
      </c>
      <c r="J42" s="28">
        <v>3.2352087643489869</v>
      </c>
      <c r="K42" s="29">
        <v>1.5980842185784037</v>
      </c>
    </row>
    <row r="43" spans="2:11" x14ac:dyDescent="0.35">
      <c r="B43" s="31"/>
      <c r="C43" s="2" t="s">
        <v>81</v>
      </c>
      <c r="D43" s="28">
        <v>3.8087351727768275</v>
      </c>
      <c r="E43" s="28">
        <v>3.0445277744049721</v>
      </c>
      <c r="F43" s="28">
        <v>2.0334602598121627</v>
      </c>
      <c r="G43" s="28">
        <v>1.8209331282645402</v>
      </c>
      <c r="H43" s="28">
        <v>1.8819895907381041</v>
      </c>
      <c r="I43" s="28">
        <v>3.5888708328574999</v>
      </c>
      <c r="J43" s="28">
        <v>3.148870903949629</v>
      </c>
      <c r="K43" s="29">
        <v>1.511746358179046</v>
      </c>
    </row>
    <row r="44" spans="2:11" x14ac:dyDescent="0.35">
      <c r="B44" s="31"/>
      <c r="C44" s="2" t="s">
        <v>83</v>
      </c>
      <c r="D44" s="28">
        <v>3.7223973123774692</v>
      </c>
      <c r="E44" s="28">
        <v>2.9581899140056138</v>
      </c>
      <c r="F44" s="28">
        <v>1.9471223994128053</v>
      </c>
      <c r="G44" s="28">
        <v>1.7345952678651826</v>
      </c>
      <c r="H44" s="28">
        <v>1.7956517303387467</v>
      </c>
      <c r="I44" s="28">
        <v>3.5025329724581415</v>
      </c>
      <c r="J44" s="28">
        <v>3.0625330435502716</v>
      </c>
      <c r="K44" s="29">
        <v>1.4254084977796886</v>
      </c>
    </row>
    <row r="45" spans="2:11" ht="15" thickBot="1" x14ac:dyDescent="0.4">
      <c r="B45" s="32"/>
      <c r="C45" s="3" t="s">
        <v>84</v>
      </c>
      <c r="D45" s="33">
        <v>4.0782847326775666</v>
      </c>
      <c r="E45" s="33">
        <v>3.3199637245978848</v>
      </c>
      <c r="F45" s="33">
        <v>2.3025341184507808</v>
      </c>
      <c r="G45" s="33">
        <v>2.0969502294763931</v>
      </c>
      <c r="H45" s="33">
        <v>2.1530757681633204</v>
      </c>
      <c r="I45" s="33">
        <v>3.8635725825930423</v>
      </c>
      <c r="J45" s="33">
        <v>3.4238058224129713</v>
      </c>
      <c r="K45" s="34">
        <v>1.789245061871624</v>
      </c>
    </row>
    <row r="46" spans="2:11" x14ac:dyDescent="0.35">
      <c r="B46" s="35" t="s">
        <v>112</v>
      </c>
      <c r="C46" s="1" t="s">
        <v>2</v>
      </c>
      <c r="D46" s="25">
        <v>3.6939475290480015</v>
      </c>
      <c r="E46" s="25">
        <v>2.8803522017000733</v>
      </c>
      <c r="F46" s="25">
        <v>1.9225749500963139</v>
      </c>
      <c r="G46" s="25">
        <v>1.6791545009893654</v>
      </c>
      <c r="H46" s="25">
        <v>1.7705194050898101</v>
      </c>
      <c r="I46" s="25">
        <v>3.4375916744032256</v>
      </c>
      <c r="J46" s="25">
        <v>2.9876312546525301</v>
      </c>
      <c r="K46" s="26">
        <v>1.3939376702988735</v>
      </c>
    </row>
    <row r="47" spans="2:11" x14ac:dyDescent="0.35">
      <c r="B47" s="27"/>
      <c r="C47" s="2" t="s">
        <v>69</v>
      </c>
      <c r="D47" s="28">
        <v>4.3014148005949888</v>
      </c>
      <c r="E47" s="28">
        <v>3.524941580190462</v>
      </c>
      <c r="F47" s="28">
        <v>2.5433269059827754</v>
      </c>
      <c r="G47" s="28">
        <v>2.3210785441701915</v>
      </c>
      <c r="H47" s="28">
        <v>2.3886707759059735</v>
      </c>
      <c r="I47" s="28">
        <v>4.06448663131268</v>
      </c>
      <c r="J47" s="28">
        <v>3.6273639721966746</v>
      </c>
      <c r="K47" s="29">
        <v>2.033028583504306</v>
      </c>
    </row>
    <row r="48" spans="2:11" x14ac:dyDescent="0.35">
      <c r="B48" s="27" t="s">
        <v>108</v>
      </c>
      <c r="C48" s="2" t="s">
        <v>71</v>
      </c>
      <c r="D48" s="28">
        <v>4.2319383320662709</v>
      </c>
      <c r="E48" s="28">
        <v>3.4554651116617441</v>
      </c>
      <c r="F48" s="28">
        <v>2.4738504374540571</v>
      </c>
      <c r="G48" s="28">
        <v>2.2516020756414736</v>
      </c>
      <c r="H48" s="28">
        <v>2.3191943073772556</v>
      </c>
      <c r="I48" s="28">
        <v>3.9950101627839616</v>
      </c>
      <c r="J48" s="28">
        <v>3.5578875036679563</v>
      </c>
      <c r="K48" s="29">
        <v>1.9635521149755879</v>
      </c>
    </row>
    <row r="49" spans="2:11" x14ac:dyDescent="0.35">
      <c r="B49" s="30">
        <v>0</v>
      </c>
      <c r="C49" s="2" t="s">
        <v>73</v>
      </c>
      <c r="D49" s="28">
        <v>4.127723629273194</v>
      </c>
      <c r="E49" s="28">
        <v>3.3512504088686672</v>
      </c>
      <c r="F49" s="28">
        <v>2.3696357346609807</v>
      </c>
      <c r="G49" s="28">
        <v>2.1473873728483968</v>
      </c>
      <c r="H49" s="28">
        <v>2.2149796045841788</v>
      </c>
      <c r="I49" s="28">
        <v>3.8907954599908847</v>
      </c>
      <c r="J49" s="28">
        <v>3.4536728008748798</v>
      </c>
      <c r="K49" s="29">
        <v>1.8593374121825113</v>
      </c>
    </row>
    <row r="50" spans="2:11" x14ac:dyDescent="0.35">
      <c r="B50" s="31"/>
      <c r="C50" s="2" t="s">
        <v>75</v>
      </c>
      <c r="D50" s="28">
        <v>4.0235089264801172</v>
      </c>
      <c r="E50" s="28">
        <v>3.2470357060755903</v>
      </c>
      <c r="F50" s="28">
        <v>2.2654210318679038</v>
      </c>
      <c r="G50" s="28">
        <v>2.0431726700553203</v>
      </c>
      <c r="H50" s="28">
        <v>2.1107649017911019</v>
      </c>
      <c r="I50" s="28">
        <v>3.7865807571978078</v>
      </c>
      <c r="J50" s="28">
        <v>3.3494580980818029</v>
      </c>
      <c r="K50" s="29">
        <v>1.7551227093894344</v>
      </c>
    </row>
    <row r="51" spans="2:11" x14ac:dyDescent="0.35">
      <c r="B51" s="31"/>
      <c r="C51" s="2" t="s">
        <v>77</v>
      </c>
      <c r="D51" s="28">
        <v>4.1773909349607008</v>
      </c>
      <c r="E51" s="28">
        <v>3.3939367545991224</v>
      </c>
      <c r="F51" s="28">
        <v>2.414689299339821</v>
      </c>
      <c r="G51" s="28">
        <v>2.188733313074203</v>
      </c>
      <c r="H51" s="28">
        <v>2.2579203237404113</v>
      </c>
      <c r="I51" s="28">
        <v>3.9336846304711028</v>
      </c>
      <c r="J51" s="28">
        <v>3.4964093996791692</v>
      </c>
      <c r="K51" s="29">
        <v>1.9038522955059058</v>
      </c>
    </row>
    <row r="52" spans="2:11" x14ac:dyDescent="0.35">
      <c r="B52" s="31"/>
      <c r="C52" s="2" t="s">
        <v>79</v>
      </c>
      <c r="D52" s="28">
        <v>4.1198323613611283</v>
      </c>
      <c r="E52" s="28">
        <v>3.3363781809995503</v>
      </c>
      <c r="F52" s="28">
        <v>2.3571307257402494</v>
      </c>
      <c r="G52" s="28">
        <v>2.131174739474631</v>
      </c>
      <c r="H52" s="28">
        <v>2.2003617501408392</v>
      </c>
      <c r="I52" s="28">
        <v>3.8761260568715308</v>
      </c>
      <c r="J52" s="28">
        <v>3.4388508260795971</v>
      </c>
      <c r="K52" s="29">
        <v>1.846293721906334</v>
      </c>
    </row>
    <row r="53" spans="2:11" x14ac:dyDescent="0.35">
      <c r="B53" s="31"/>
      <c r="C53" s="2" t="s">
        <v>81</v>
      </c>
      <c r="D53" s="28">
        <v>4.0334945009617709</v>
      </c>
      <c r="E53" s="28">
        <v>3.2500403206001924</v>
      </c>
      <c r="F53" s="28">
        <v>2.2707928653408915</v>
      </c>
      <c r="G53" s="28">
        <v>2.0448368790752736</v>
      </c>
      <c r="H53" s="28">
        <v>2.1140238897414818</v>
      </c>
      <c r="I53" s="28">
        <v>3.7897881964721734</v>
      </c>
      <c r="J53" s="28">
        <v>3.3525129656802397</v>
      </c>
      <c r="K53" s="29">
        <v>1.7599558615069764</v>
      </c>
    </row>
    <row r="54" spans="2:11" x14ac:dyDescent="0.35">
      <c r="B54" s="31"/>
      <c r="C54" s="2" t="s">
        <v>83</v>
      </c>
      <c r="D54" s="28">
        <v>3.9471566405624134</v>
      </c>
      <c r="E54" s="28">
        <v>3.163702460200835</v>
      </c>
      <c r="F54" s="28">
        <v>2.1844550049415341</v>
      </c>
      <c r="G54" s="28">
        <v>1.9584990186759159</v>
      </c>
      <c r="H54" s="28">
        <v>2.0276860293421244</v>
      </c>
      <c r="I54" s="28">
        <v>3.7034503360728155</v>
      </c>
      <c r="J54" s="28">
        <v>3.2661751052808818</v>
      </c>
      <c r="K54" s="29">
        <v>1.6736180011076189</v>
      </c>
    </row>
    <row r="55" spans="2:11" ht="15" thickBot="1" x14ac:dyDescent="0.4">
      <c r="B55" s="32"/>
      <c r="C55" s="3" t="s">
        <v>84</v>
      </c>
      <c r="D55" s="33">
        <v>4.3014148005949888</v>
      </c>
      <c r="E55" s="33">
        <v>3.524941580190462</v>
      </c>
      <c r="F55" s="33">
        <v>2.5433269059827754</v>
      </c>
      <c r="G55" s="33">
        <v>2.3210785441701915</v>
      </c>
      <c r="H55" s="33">
        <v>2.3886707759059735</v>
      </c>
      <c r="I55" s="33">
        <v>4.06448663131268</v>
      </c>
      <c r="J55" s="33">
        <v>3.6273639721966746</v>
      </c>
      <c r="K55" s="34">
        <v>2.033028583504306</v>
      </c>
    </row>
    <row r="56" spans="2:11" x14ac:dyDescent="0.35">
      <c r="B56" s="35" t="s">
        <v>112</v>
      </c>
      <c r="C56" s="1" t="s">
        <v>2</v>
      </c>
      <c r="D56" s="25">
        <v>3.6151998727348111</v>
      </c>
      <c r="E56" s="25">
        <v>2.801604545386883</v>
      </c>
      <c r="F56" s="25">
        <v>1.8438272937831235</v>
      </c>
      <c r="G56" s="25">
        <v>1.600406844676175</v>
      </c>
      <c r="H56" s="25">
        <v>1.69177174877662</v>
      </c>
      <c r="I56" s="25">
        <v>3.3588440180900352</v>
      </c>
      <c r="J56" s="25">
        <v>2.9088835983393397</v>
      </c>
      <c r="K56" s="26">
        <v>1.3151900139856831</v>
      </c>
    </row>
    <row r="57" spans="2:11" x14ac:dyDescent="0.35">
      <c r="B57" s="27"/>
      <c r="C57" s="2" t="s">
        <v>69</v>
      </c>
      <c r="D57" s="28">
        <v>4.2226671442817985</v>
      </c>
      <c r="E57" s="28">
        <v>3.4461939238772712</v>
      </c>
      <c r="F57" s="28">
        <v>2.4645792496695846</v>
      </c>
      <c r="G57" s="28">
        <v>2.2423308878570012</v>
      </c>
      <c r="H57" s="28">
        <v>2.3099231195927832</v>
      </c>
      <c r="I57" s="28">
        <v>3.9857389749994887</v>
      </c>
      <c r="J57" s="28">
        <v>3.5486163158834838</v>
      </c>
      <c r="K57" s="29">
        <v>1.9542809271911157</v>
      </c>
    </row>
    <row r="58" spans="2:11" x14ac:dyDescent="0.35">
      <c r="B58" s="27" t="s">
        <v>109</v>
      </c>
      <c r="C58" s="2" t="s">
        <v>71</v>
      </c>
      <c r="D58" s="28">
        <v>4.1531906757530805</v>
      </c>
      <c r="E58" s="28">
        <v>3.3767174553485537</v>
      </c>
      <c r="F58" s="28">
        <v>2.3951027811408667</v>
      </c>
      <c r="G58" s="28">
        <v>2.1728544193282833</v>
      </c>
      <c r="H58" s="28">
        <v>2.2404466510640653</v>
      </c>
      <c r="I58" s="28">
        <v>3.9162625064707712</v>
      </c>
      <c r="J58" s="28">
        <v>3.4791398473547663</v>
      </c>
      <c r="K58" s="29">
        <v>1.8848044586623978</v>
      </c>
    </row>
    <row r="59" spans="2:11" x14ac:dyDescent="0.35">
      <c r="B59" s="30">
        <v>0</v>
      </c>
      <c r="C59" s="2" t="s">
        <v>73</v>
      </c>
      <c r="D59" s="28">
        <v>4.0489759729600037</v>
      </c>
      <c r="E59" s="28">
        <v>3.2725027525554768</v>
      </c>
      <c r="F59" s="28">
        <v>2.2908880783477903</v>
      </c>
      <c r="G59" s="28">
        <v>2.0686397165352068</v>
      </c>
      <c r="H59" s="28">
        <v>2.1362319482709884</v>
      </c>
      <c r="I59" s="28">
        <v>3.8120478036776944</v>
      </c>
      <c r="J59" s="28">
        <v>3.3749251445616895</v>
      </c>
      <c r="K59" s="29">
        <v>1.7805897558693209</v>
      </c>
    </row>
    <row r="60" spans="2:11" x14ac:dyDescent="0.35">
      <c r="B60" s="31"/>
      <c r="C60" s="2" t="s">
        <v>75</v>
      </c>
      <c r="D60" s="28">
        <v>3.9447612701669268</v>
      </c>
      <c r="E60" s="28">
        <v>3.1682880497624</v>
      </c>
      <c r="F60" s="28">
        <v>2.186673375554713</v>
      </c>
      <c r="G60" s="28">
        <v>1.9644250137421295</v>
      </c>
      <c r="H60" s="28">
        <v>2.0320172454779115</v>
      </c>
      <c r="I60" s="28">
        <v>3.7078331008846175</v>
      </c>
      <c r="J60" s="28">
        <v>3.2707104417686126</v>
      </c>
      <c r="K60" s="29">
        <v>1.6763750530762438</v>
      </c>
    </row>
    <row r="61" spans="2:11" x14ac:dyDescent="0.35">
      <c r="B61" s="31"/>
      <c r="C61" s="2" t="s">
        <v>77</v>
      </c>
      <c r="D61" s="28">
        <v>4.0986432786475095</v>
      </c>
      <c r="E61" s="28">
        <v>3.3151890982859311</v>
      </c>
      <c r="F61" s="28">
        <v>2.3359416430266307</v>
      </c>
      <c r="G61" s="28">
        <v>2.1099856567610127</v>
      </c>
      <c r="H61" s="28">
        <v>2.1791726674272209</v>
      </c>
      <c r="I61" s="28">
        <v>3.854936974157912</v>
      </c>
      <c r="J61" s="28">
        <v>3.4176617433659784</v>
      </c>
      <c r="K61" s="29">
        <v>1.8251046391927155</v>
      </c>
    </row>
    <row r="62" spans="2:11" x14ac:dyDescent="0.35">
      <c r="B62" s="31"/>
      <c r="C62" s="2" t="s">
        <v>79</v>
      </c>
      <c r="D62" s="28">
        <v>4.0410847050479388</v>
      </c>
      <c r="E62" s="28">
        <v>3.2576305246863599</v>
      </c>
      <c r="F62" s="28">
        <v>2.2783830694270586</v>
      </c>
      <c r="G62" s="28">
        <v>2.0524270831614406</v>
      </c>
      <c r="H62" s="28">
        <v>2.1216140938276489</v>
      </c>
      <c r="I62" s="28">
        <v>3.7973784005583404</v>
      </c>
      <c r="J62" s="28">
        <v>3.3601031697664068</v>
      </c>
      <c r="K62" s="29">
        <v>1.7675460655931436</v>
      </c>
    </row>
    <row r="63" spans="2:11" x14ac:dyDescent="0.35">
      <c r="B63" s="31"/>
      <c r="C63" s="2" t="s">
        <v>81</v>
      </c>
      <c r="D63" s="28">
        <v>3.954746844648581</v>
      </c>
      <c r="E63" s="28">
        <v>3.1712926642870021</v>
      </c>
      <c r="F63" s="28">
        <v>2.1920452090277012</v>
      </c>
      <c r="G63" s="28">
        <v>1.9660892227620832</v>
      </c>
      <c r="H63" s="28">
        <v>2.0352762334282914</v>
      </c>
      <c r="I63" s="28">
        <v>3.711040540158983</v>
      </c>
      <c r="J63" s="28">
        <v>3.2737653093670493</v>
      </c>
      <c r="K63" s="29">
        <v>1.681208205193786</v>
      </c>
    </row>
    <row r="64" spans="2:11" x14ac:dyDescent="0.35">
      <c r="B64" s="31"/>
      <c r="C64" s="2" t="s">
        <v>83</v>
      </c>
      <c r="D64" s="28">
        <v>3.8684089842492231</v>
      </c>
      <c r="E64" s="28">
        <v>3.0849548038876446</v>
      </c>
      <c r="F64" s="28">
        <v>2.1057073486283433</v>
      </c>
      <c r="G64" s="28">
        <v>1.8797513623627256</v>
      </c>
      <c r="H64" s="28">
        <v>1.9489383730289338</v>
      </c>
      <c r="I64" s="28">
        <v>3.6247026797596251</v>
      </c>
      <c r="J64" s="28">
        <v>3.1874274489676919</v>
      </c>
      <c r="K64" s="29">
        <v>1.5948703447944281</v>
      </c>
    </row>
    <row r="65" spans="2:11" ht="15" thickBot="1" x14ac:dyDescent="0.4">
      <c r="B65" s="32"/>
      <c r="C65" s="3" t="s">
        <v>84</v>
      </c>
      <c r="D65" s="33">
        <v>4.2226671442817985</v>
      </c>
      <c r="E65" s="33">
        <v>3.4461939238772712</v>
      </c>
      <c r="F65" s="33">
        <v>2.4645792496695846</v>
      </c>
      <c r="G65" s="33">
        <v>2.2423308878570012</v>
      </c>
      <c r="H65" s="33">
        <v>2.3099231195927832</v>
      </c>
      <c r="I65" s="33">
        <v>3.9857389749994887</v>
      </c>
      <c r="J65" s="33">
        <v>3.5486163158834838</v>
      </c>
      <c r="K65" s="34">
        <v>1.9542809271911157</v>
      </c>
    </row>
    <row r="66" spans="2:11" x14ac:dyDescent="0.35">
      <c r="B66" s="35" t="s">
        <v>112</v>
      </c>
      <c r="C66" s="1" t="s">
        <v>2</v>
      </c>
      <c r="D66" s="25">
        <v>3.4970783882650252</v>
      </c>
      <c r="E66" s="25">
        <v>2.6834830609170974</v>
      </c>
      <c r="F66" s="25">
        <v>1.7257058093133377</v>
      </c>
      <c r="G66" s="25">
        <v>1.4822853602063892</v>
      </c>
      <c r="H66" s="25">
        <v>1.5736502643068342</v>
      </c>
      <c r="I66" s="25">
        <v>3.2407225336202492</v>
      </c>
      <c r="J66" s="25">
        <v>2.7907621138695542</v>
      </c>
      <c r="K66" s="26">
        <v>1.1970685295158974</v>
      </c>
    </row>
    <row r="67" spans="2:11" x14ac:dyDescent="0.35">
      <c r="B67" s="27"/>
      <c r="C67" s="2" t="s">
        <v>69</v>
      </c>
      <c r="D67" s="28">
        <v>4.1045456598120129</v>
      </c>
      <c r="E67" s="28">
        <v>3.3280724394074861</v>
      </c>
      <c r="F67" s="28">
        <v>2.3464577651997991</v>
      </c>
      <c r="G67" s="28">
        <v>2.1242094033872156</v>
      </c>
      <c r="H67" s="28">
        <v>2.1918016351229976</v>
      </c>
      <c r="I67" s="28">
        <v>3.8676174905297036</v>
      </c>
      <c r="J67" s="28">
        <v>3.4304948314136987</v>
      </c>
      <c r="K67" s="29">
        <v>1.8361594427213299</v>
      </c>
    </row>
    <row r="68" spans="2:11" x14ac:dyDescent="0.35">
      <c r="B68" s="27" t="s">
        <v>110</v>
      </c>
      <c r="C68" s="2" t="s">
        <v>71</v>
      </c>
      <c r="D68" s="28">
        <v>4.035069191283295</v>
      </c>
      <c r="E68" s="28">
        <v>3.2585959708787677</v>
      </c>
      <c r="F68" s="28">
        <v>2.2769812966710812</v>
      </c>
      <c r="G68" s="28">
        <v>2.0547329348584977</v>
      </c>
      <c r="H68" s="28">
        <v>2.1223251665942797</v>
      </c>
      <c r="I68" s="28">
        <v>3.7981410220009852</v>
      </c>
      <c r="J68" s="28">
        <v>3.3610183628849803</v>
      </c>
      <c r="K68" s="29">
        <v>1.766682974192612</v>
      </c>
    </row>
    <row r="69" spans="2:11" x14ac:dyDescent="0.35">
      <c r="B69" s="30">
        <v>0</v>
      </c>
      <c r="C69" s="2" t="s">
        <v>73</v>
      </c>
      <c r="D69" s="28">
        <v>3.9308544884902181</v>
      </c>
      <c r="E69" s="28">
        <v>3.1543812680856909</v>
      </c>
      <c r="F69" s="28">
        <v>2.1727665938780043</v>
      </c>
      <c r="G69" s="28">
        <v>1.9505182320654209</v>
      </c>
      <c r="H69" s="28">
        <v>2.0181104638012028</v>
      </c>
      <c r="I69" s="28">
        <v>3.6939263192079084</v>
      </c>
      <c r="J69" s="28">
        <v>3.2568036600919035</v>
      </c>
      <c r="K69" s="29">
        <v>1.6624682713995351</v>
      </c>
    </row>
    <row r="70" spans="2:11" x14ac:dyDescent="0.35">
      <c r="B70" s="31"/>
      <c r="C70" s="2" t="s">
        <v>75</v>
      </c>
      <c r="D70" s="28">
        <v>3.8266397856971412</v>
      </c>
      <c r="E70" s="28">
        <v>3.0501665652926144</v>
      </c>
      <c r="F70" s="28">
        <v>2.0685518910849274</v>
      </c>
      <c r="G70" s="28">
        <v>1.8463035292723442</v>
      </c>
      <c r="H70" s="28">
        <v>1.9138957610081258</v>
      </c>
      <c r="I70" s="28">
        <v>3.5897116164148319</v>
      </c>
      <c r="J70" s="28">
        <v>3.1525889572988266</v>
      </c>
      <c r="K70" s="29">
        <v>1.5582535686064585</v>
      </c>
    </row>
    <row r="71" spans="2:11" x14ac:dyDescent="0.35">
      <c r="B71" s="31"/>
      <c r="C71" s="2" t="s">
        <v>77</v>
      </c>
      <c r="D71" s="28">
        <v>3.9805217941777249</v>
      </c>
      <c r="E71" s="28">
        <v>3.197067613816146</v>
      </c>
      <c r="F71" s="28">
        <v>2.2178201585568447</v>
      </c>
      <c r="G71" s="28">
        <v>1.9918641722912267</v>
      </c>
      <c r="H71" s="28">
        <v>2.0610511829574349</v>
      </c>
      <c r="I71" s="28">
        <v>3.7368154896881269</v>
      </c>
      <c r="J71" s="28">
        <v>3.2995402588961933</v>
      </c>
      <c r="K71" s="29">
        <v>1.7069831547229297</v>
      </c>
    </row>
    <row r="72" spans="2:11" x14ac:dyDescent="0.35">
      <c r="B72" s="31"/>
      <c r="C72" s="2" t="s">
        <v>79</v>
      </c>
      <c r="D72" s="28">
        <v>3.9229632205781528</v>
      </c>
      <c r="E72" s="28">
        <v>3.139509040216574</v>
      </c>
      <c r="F72" s="28">
        <v>2.1602615849572731</v>
      </c>
      <c r="G72" s="28">
        <v>1.9343055986916549</v>
      </c>
      <c r="H72" s="28">
        <v>2.0034926093578633</v>
      </c>
      <c r="I72" s="28">
        <v>3.6792569160885549</v>
      </c>
      <c r="J72" s="28">
        <v>3.2419816852966212</v>
      </c>
      <c r="K72" s="29">
        <v>1.6494245811233579</v>
      </c>
    </row>
    <row r="73" spans="2:11" x14ac:dyDescent="0.35">
      <c r="B73" s="31"/>
      <c r="C73" s="2" t="s">
        <v>81</v>
      </c>
      <c r="D73" s="28">
        <v>3.836625360178795</v>
      </c>
      <c r="E73" s="28">
        <v>3.0531711798172165</v>
      </c>
      <c r="F73" s="28">
        <v>2.0739237245579156</v>
      </c>
      <c r="G73" s="28">
        <v>1.8479677382922974</v>
      </c>
      <c r="H73" s="28">
        <v>1.9171547489585057</v>
      </c>
      <c r="I73" s="28">
        <v>3.592919055689197</v>
      </c>
      <c r="J73" s="28">
        <v>3.1556438248972634</v>
      </c>
      <c r="K73" s="29">
        <v>1.5630867207240002</v>
      </c>
    </row>
    <row r="74" spans="2:11" x14ac:dyDescent="0.35">
      <c r="B74" s="31"/>
      <c r="C74" s="2" t="s">
        <v>83</v>
      </c>
      <c r="D74" s="28">
        <v>3.7502874997794375</v>
      </c>
      <c r="E74" s="28">
        <v>2.9668333194178587</v>
      </c>
      <c r="F74" s="28">
        <v>1.987585864158558</v>
      </c>
      <c r="G74" s="28">
        <v>1.7616298778929398</v>
      </c>
      <c r="H74" s="28">
        <v>1.830816888559148</v>
      </c>
      <c r="I74" s="28">
        <v>3.5065811952898396</v>
      </c>
      <c r="J74" s="28">
        <v>3.0693059644979059</v>
      </c>
      <c r="K74" s="29">
        <v>1.4767488603246428</v>
      </c>
    </row>
    <row r="75" spans="2:11" ht="15" thickBot="1" x14ac:dyDescent="0.4">
      <c r="B75" s="32"/>
      <c r="C75" s="3" t="s">
        <v>84</v>
      </c>
      <c r="D75" s="33">
        <v>4.1045456598120129</v>
      </c>
      <c r="E75" s="33">
        <v>3.3280724394074861</v>
      </c>
      <c r="F75" s="33">
        <v>2.3464577651997991</v>
      </c>
      <c r="G75" s="33">
        <v>2.1242094033872156</v>
      </c>
      <c r="H75" s="33">
        <v>2.1918016351229976</v>
      </c>
      <c r="I75" s="33">
        <v>3.8676174905297036</v>
      </c>
      <c r="J75" s="33">
        <v>3.4304948314136987</v>
      </c>
      <c r="K75" s="34">
        <v>1.8361594427213299</v>
      </c>
    </row>
    <row r="76" spans="2:11" x14ac:dyDescent="0.35">
      <c r="B76" s="35" t="s">
        <v>112</v>
      </c>
      <c r="C76" s="1" t="s">
        <v>2</v>
      </c>
      <c r="D76" s="25">
        <v>3.3789569037952396</v>
      </c>
      <c r="E76" s="25">
        <v>2.5653615764473114</v>
      </c>
      <c r="F76" s="25">
        <v>1.6075843248435524</v>
      </c>
      <c r="G76" s="25">
        <v>1.3641638757366037</v>
      </c>
      <c r="H76" s="25">
        <v>1.4555287798370486</v>
      </c>
      <c r="I76" s="25">
        <v>3.1226010491504637</v>
      </c>
      <c r="J76" s="25">
        <v>2.6726406293997682</v>
      </c>
      <c r="K76" s="26">
        <v>1.0789470450461121</v>
      </c>
    </row>
    <row r="77" spans="2:11" x14ac:dyDescent="0.35">
      <c r="B77" s="27"/>
      <c r="C77" s="2" t="s">
        <v>69</v>
      </c>
      <c r="D77" s="28">
        <v>3.9864241753422269</v>
      </c>
      <c r="E77" s="28">
        <v>3.2099509549377001</v>
      </c>
      <c r="F77" s="28">
        <v>2.2283362807300136</v>
      </c>
      <c r="G77" s="28">
        <v>2.0060879189174301</v>
      </c>
      <c r="H77" s="28">
        <v>2.0736801506532121</v>
      </c>
      <c r="I77" s="28">
        <v>3.7494960060599176</v>
      </c>
      <c r="J77" s="28">
        <v>3.3123733469439127</v>
      </c>
      <c r="K77" s="29">
        <v>1.7180379582515444</v>
      </c>
    </row>
    <row r="78" spans="2:11" x14ac:dyDescent="0.35">
      <c r="B78" s="27" t="s">
        <v>111</v>
      </c>
      <c r="C78" s="2" t="s">
        <v>71</v>
      </c>
      <c r="D78" s="28">
        <v>3.916947706813509</v>
      </c>
      <c r="E78" s="28">
        <v>3.1404744864089822</v>
      </c>
      <c r="F78" s="28">
        <v>2.1588598122012956</v>
      </c>
      <c r="G78" s="28">
        <v>1.9366114503887122</v>
      </c>
      <c r="H78" s="28">
        <v>2.0042036821244942</v>
      </c>
      <c r="I78" s="28">
        <v>3.6800195375311997</v>
      </c>
      <c r="J78" s="28">
        <v>3.2428968784151948</v>
      </c>
      <c r="K78" s="29">
        <v>1.6485614897228265</v>
      </c>
    </row>
    <row r="79" spans="2:11" x14ac:dyDescent="0.35">
      <c r="B79" s="30">
        <v>0</v>
      </c>
      <c r="C79" s="2" t="s">
        <v>73</v>
      </c>
      <c r="D79" s="28">
        <v>3.8127330040204321</v>
      </c>
      <c r="E79" s="28">
        <v>3.0362597836159053</v>
      </c>
      <c r="F79" s="28">
        <v>2.0546451094082188</v>
      </c>
      <c r="G79" s="28">
        <v>1.8323967475956351</v>
      </c>
      <c r="H79" s="28">
        <v>1.8999889793314171</v>
      </c>
      <c r="I79" s="28">
        <v>3.5758048347381228</v>
      </c>
      <c r="J79" s="28">
        <v>3.1386821756221179</v>
      </c>
      <c r="K79" s="29">
        <v>1.5443467869297494</v>
      </c>
    </row>
    <row r="80" spans="2:11" x14ac:dyDescent="0.35">
      <c r="B80" s="31"/>
      <c r="C80" s="2" t="s">
        <v>75</v>
      </c>
      <c r="D80" s="28">
        <v>3.7085183012273553</v>
      </c>
      <c r="E80" s="28">
        <v>2.9320450808228284</v>
      </c>
      <c r="F80" s="28">
        <v>1.9504304066151419</v>
      </c>
      <c r="G80" s="28">
        <v>1.7281820448025584</v>
      </c>
      <c r="H80" s="28">
        <v>1.7957742765383402</v>
      </c>
      <c r="I80" s="28">
        <v>3.471590131945046</v>
      </c>
      <c r="J80" s="28">
        <v>3.0344674728290411</v>
      </c>
      <c r="K80" s="29">
        <v>1.4401320841366727</v>
      </c>
    </row>
    <row r="81" spans="2:11" x14ac:dyDescent="0.35">
      <c r="B81" s="31"/>
      <c r="C81" s="2" t="s">
        <v>77</v>
      </c>
      <c r="D81" s="28">
        <v>3.8624003097079389</v>
      </c>
      <c r="E81" s="28">
        <v>3.0789461293463605</v>
      </c>
      <c r="F81" s="28">
        <v>2.0996986740870591</v>
      </c>
      <c r="G81" s="28">
        <v>1.8737426878214414</v>
      </c>
      <c r="H81" s="28">
        <v>1.9429296984876496</v>
      </c>
      <c r="I81" s="28">
        <v>3.6186940052183409</v>
      </c>
      <c r="J81" s="28">
        <v>3.1814187744264073</v>
      </c>
      <c r="K81" s="29">
        <v>1.588861670253144</v>
      </c>
    </row>
    <row r="82" spans="2:11" x14ac:dyDescent="0.35">
      <c r="B82" s="31"/>
      <c r="C82" s="2" t="s">
        <v>79</v>
      </c>
      <c r="D82" s="28">
        <v>3.8048417361083668</v>
      </c>
      <c r="E82" s="28">
        <v>3.0213875557467884</v>
      </c>
      <c r="F82" s="28">
        <v>2.0421401004874875</v>
      </c>
      <c r="G82" s="28">
        <v>1.8161841142218695</v>
      </c>
      <c r="H82" s="28">
        <v>1.8853711248880778</v>
      </c>
      <c r="I82" s="28">
        <v>3.5611354316187689</v>
      </c>
      <c r="J82" s="28">
        <v>3.1238602008268352</v>
      </c>
      <c r="K82" s="29">
        <v>1.5313030966535723</v>
      </c>
    </row>
    <row r="83" spans="2:11" x14ac:dyDescent="0.35">
      <c r="B83" s="31"/>
      <c r="C83" s="2" t="s">
        <v>81</v>
      </c>
      <c r="D83" s="28">
        <v>3.7185038757090094</v>
      </c>
      <c r="E83" s="28">
        <v>2.9350496953474305</v>
      </c>
      <c r="F83" s="28">
        <v>1.9558022400881301</v>
      </c>
      <c r="G83" s="28">
        <v>1.7298462538225117</v>
      </c>
      <c r="H83" s="28">
        <v>1.7990332644887199</v>
      </c>
      <c r="I83" s="28">
        <v>3.4747975712194115</v>
      </c>
      <c r="J83" s="28">
        <v>3.0375223404274778</v>
      </c>
      <c r="K83" s="29">
        <v>1.4449652362542149</v>
      </c>
    </row>
    <row r="84" spans="2:11" x14ac:dyDescent="0.35">
      <c r="B84" s="31"/>
      <c r="C84" s="2" t="s">
        <v>83</v>
      </c>
      <c r="D84" s="28">
        <v>3.6321660153096516</v>
      </c>
      <c r="E84" s="28">
        <v>2.8487118349480731</v>
      </c>
      <c r="F84" s="28">
        <v>1.8694643796887722</v>
      </c>
      <c r="G84" s="28">
        <v>1.643508393423154</v>
      </c>
      <c r="H84" s="28">
        <v>1.7126954040893623</v>
      </c>
      <c r="I84" s="28">
        <v>3.3884597108200536</v>
      </c>
      <c r="J84" s="28">
        <v>2.9511844800281204</v>
      </c>
      <c r="K84" s="29">
        <v>1.358627375854857</v>
      </c>
    </row>
    <row r="85" spans="2:11" ht="15" thickBot="1" x14ac:dyDescent="0.4">
      <c r="B85" s="32"/>
      <c r="C85" s="3" t="s">
        <v>84</v>
      </c>
      <c r="D85" s="33">
        <v>3.9864241753422269</v>
      </c>
      <c r="E85" s="33">
        <v>3.2099509549377001</v>
      </c>
      <c r="F85" s="33">
        <v>2.2283362807300136</v>
      </c>
      <c r="G85" s="33">
        <v>2.0060879189174301</v>
      </c>
      <c r="H85" s="33">
        <v>2.0736801506532121</v>
      </c>
      <c r="I85" s="33">
        <v>3.7494960060599176</v>
      </c>
      <c r="J85" s="33">
        <v>3.3123733469439127</v>
      </c>
      <c r="K85" s="34">
        <v>1.7180379582515444</v>
      </c>
    </row>
    <row r="87" spans="2:11" ht="15" thickBot="1" x14ac:dyDescent="0.4"/>
    <row r="88" spans="2:11" ht="26.5" thickBot="1" x14ac:dyDescent="0.65">
      <c r="B88" s="4" t="s">
        <v>85</v>
      </c>
      <c r="C88" s="5"/>
      <c r="D88" s="6">
        <v>4</v>
      </c>
      <c r="E88" s="7" t="s">
        <v>113</v>
      </c>
      <c r="F88" s="8"/>
      <c r="G88" s="8"/>
      <c r="H88" s="8"/>
      <c r="I88" s="9"/>
      <c r="J88" s="5" t="s">
        <v>87</v>
      </c>
      <c r="K88" s="10" t="s">
        <v>10</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3.0946589584270425</v>
      </c>
      <c r="E92" s="25">
        <v>2.2063380188059027</v>
      </c>
      <c r="F92" s="25">
        <v>1.3765378399337918</v>
      </c>
      <c r="G92" s="25">
        <v>1.1228718835865905</v>
      </c>
      <c r="H92" s="25">
        <v>1.2334101155232684</v>
      </c>
      <c r="I92" s="25">
        <v>2.7319812767247043</v>
      </c>
      <c r="J92" s="25">
        <v>2.3108314398772527</v>
      </c>
      <c r="K92" s="26">
        <v>0.87686718365128336</v>
      </c>
    </row>
    <row r="93" spans="2:11" x14ac:dyDescent="0.35">
      <c r="B93" s="27"/>
      <c r="C93" s="2" t="s">
        <v>69</v>
      </c>
      <c r="D93" s="28">
        <v>3.6903491099151582</v>
      </c>
      <c r="E93" s="28">
        <v>2.8547896708873859</v>
      </c>
      <c r="F93" s="28">
        <v>1.9771224716376667</v>
      </c>
      <c r="G93" s="28">
        <v>1.7344909341038111</v>
      </c>
      <c r="H93" s="28">
        <v>1.8264727953615398</v>
      </c>
      <c r="I93" s="28">
        <v>3.3767823368418446</v>
      </c>
      <c r="J93" s="28">
        <v>2.9543604006889677</v>
      </c>
      <c r="K93" s="29">
        <v>1.4712212869429671</v>
      </c>
    </row>
    <row r="94" spans="2:11" x14ac:dyDescent="0.35">
      <c r="B94" s="27" t="s">
        <v>115</v>
      </c>
      <c r="C94" s="2" t="s">
        <v>71</v>
      </c>
      <c r="D94" s="28">
        <v>3.6208726413864407</v>
      </c>
      <c r="E94" s="28">
        <v>2.7853132023586684</v>
      </c>
      <c r="F94" s="28">
        <v>1.9076460031089488</v>
      </c>
      <c r="G94" s="28">
        <v>1.6650144655750931</v>
      </c>
      <c r="H94" s="28">
        <v>1.7569963268328219</v>
      </c>
      <c r="I94" s="28">
        <v>3.3073058683131271</v>
      </c>
      <c r="J94" s="28">
        <v>2.8848839321602497</v>
      </c>
      <c r="K94" s="29">
        <v>1.4017448184142491</v>
      </c>
    </row>
    <row r="95" spans="2:11" x14ac:dyDescent="0.35">
      <c r="B95" s="30">
        <v>0</v>
      </c>
      <c r="C95" s="2" t="s">
        <v>73</v>
      </c>
      <c r="D95" s="28">
        <v>3.5166579385933634</v>
      </c>
      <c r="E95" s="28">
        <v>2.6810984995655911</v>
      </c>
      <c r="F95" s="28">
        <v>1.8034313003158722</v>
      </c>
      <c r="G95" s="28">
        <v>1.5607997627820163</v>
      </c>
      <c r="H95" s="28">
        <v>1.652781624039745</v>
      </c>
      <c r="I95" s="28">
        <v>3.2030911655200498</v>
      </c>
      <c r="J95" s="28">
        <v>2.7806692293671724</v>
      </c>
      <c r="K95" s="29">
        <v>1.2975301156211723</v>
      </c>
    </row>
    <row r="96" spans="2:11" x14ac:dyDescent="0.35">
      <c r="B96" s="31"/>
      <c r="C96" s="2" t="s">
        <v>75</v>
      </c>
      <c r="D96" s="28">
        <v>3.4124432358002865</v>
      </c>
      <c r="E96" s="28">
        <v>2.5768837967725142</v>
      </c>
      <c r="F96" s="28">
        <v>1.6992165975227951</v>
      </c>
      <c r="G96" s="28">
        <v>1.4565850599889394</v>
      </c>
      <c r="H96" s="28">
        <v>1.5485669212466679</v>
      </c>
      <c r="I96" s="28">
        <v>3.0988764627269729</v>
      </c>
      <c r="J96" s="28">
        <v>2.6764545265740955</v>
      </c>
      <c r="K96" s="29">
        <v>1.1933154128280952</v>
      </c>
    </row>
    <row r="97" spans="2:11" x14ac:dyDescent="0.35">
      <c r="B97" s="31"/>
      <c r="C97" s="2" t="s">
        <v>77</v>
      </c>
      <c r="D97" s="28">
        <v>3.5684863313680464</v>
      </c>
      <c r="E97" s="28">
        <v>2.7242944042001094</v>
      </c>
      <c r="F97" s="28">
        <v>1.8560621848798013</v>
      </c>
      <c r="G97" s="28">
        <v>1.6016967816116661</v>
      </c>
      <c r="H97" s="28">
        <v>1.7006225906989028</v>
      </c>
      <c r="I97" s="28">
        <v>3.2459822060673815</v>
      </c>
      <c r="J97" s="28">
        <v>2.8251928131257604</v>
      </c>
      <c r="K97" s="29">
        <v>1.3554694063434953</v>
      </c>
    </row>
    <row r="98" spans="2:11" x14ac:dyDescent="0.35">
      <c r="B98" s="31"/>
      <c r="C98" s="2" t="s">
        <v>79</v>
      </c>
      <c r="D98" s="28">
        <v>3.5109277577684748</v>
      </c>
      <c r="E98" s="28">
        <v>2.6667358306005378</v>
      </c>
      <c r="F98" s="28">
        <v>1.7985036112802295</v>
      </c>
      <c r="G98" s="28">
        <v>1.5441382080120944</v>
      </c>
      <c r="H98" s="28">
        <v>1.6430640170993309</v>
      </c>
      <c r="I98" s="28">
        <v>3.1884236324678104</v>
      </c>
      <c r="J98" s="28">
        <v>2.7676342395261888</v>
      </c>
      <c r="K98" s="29">
        <v>1.2979108327439237</v>
      </c>
    </row>
    <row r="99" spans="2:11" x14ac:dyDescent="0.35">
      <c r="B99" s="31"/>
      <c r="C99" s="2" t="s">
        <v>81</v>
      </c>
      <c r="D99" s="28">
        <v>3.4245898973691169</v>
      </c>
      <c r="E99" s="28">
        <v>2.5803979702011799</v>
      </c>
      <c r="F99" s="28">
        <v>1.7121657508808719</v>
      </c>
      <c r="G99" s="28">
        <v>1.4578003476127368</v>
      </c>
      <c r="H99" s="28">
        <v>1.5567261566999735</v>
      </c>
      <c r="I99" s="28">
        <v>3.102085772068452</v>
      </c>
      <c r="J99" s="28">
        <v>2.6812963791268305</v>
      </c>
      <c r="K99" s="29">
        <v>1.2115729723445661</v>
      </c>
    </row>
    <row r="100" spans="2:11" x14ac:dyDescent="0.35">
      <c r="B100" s="31"/>
      <c r="C100" s="2" t="s">
        <v>83</v>
      </c>
      <c r="D100" s="28">
        <v>3.338252036969759</v>
      </c>
      <c r="E100" s="28">
        <v>2.494060109801822</v>
      </c>
      <c r="F100" s="28">
        <v>1.6258278904815144</v>
      </c>
      <c r="G100" s="28">
        <v>1.3714624872133792</v>
      </c>
      <c r="H100" s="28">
        <v>1.4703882963006156</v>
      </c>
      <c r="I100" s="28">
        <v>3.0157479116690946</v>
      </c>
      <c r="J100" s="28">
        <v>2.5949585187274731</v>
      </c>
      <c r="K100" s="29">
        <v>1.1252351119452084</v>
      </c>
    </row>
    <row r="101" spans="2:11" ht="15" thickBot="1" x14ac:dyDescent="0.4">
      <c r="B101" s="31"/>
      <c r="C101" s="3" t="s">
        <v>84</v>
      </c>
      <c r="D101" s="33">
        <v>3.6903491099151582</v>
      </c>
      <c r="E101" s="33">
        <v>2.8547896708873859</v>
      </c>
      <c r="F101" s="33">
        <v>1.9771224716376667</v>
      </c>
      <c r="G101" s="33">
        <v>1.7344909341038111</v>
      </c>
      <c r="H101" s="33">
        <v>1.8264727953615398</v>
      </c>
      <c r="I101" s="33">
        <v>3.3767823368418446</v>
      </c>
      <c r="J101" s="33">
        <v>2.9543604006889677</v>
      </c>
      <c r="K101" s="34">
        <v>1.4712212869429671</v>
      </c>
    </row>
    <row r="102" spans="2:11" x14ac:dyDescent="0.35">
      <c r="B102" s="36" t="s">
        <v>114</v>
      </c>
      <c r="C102" s="37" t="s">
        <v>2</v>
      </c>
      <c r="D102" s="25">
        <v>3.0438466690172827</v>
      </c>
      <c r="E102" s="25">
        <v>2.155525729396143</v>
      </c>
      <c r="F102" s="25">
        <v>1.3257255505240322</v>
      </c>
      <c r="G102" s="25">
        <v>1.0720595941768307</v>
      </c>
      <c r="H102" s="25">
        <v>1.1825978261135086</v>
      </c>
      <c r="I102" s="25">
        <v>2.6811689873149445</v>
      </c>
      <c r="J102" s="25">
        <v>2.2600191504674929</v>
      </c>
      <c r="K102" s="26">
        <v>0.82605489424152356</v>
      </c>
    </row>
    <row r="103" spans="2:11" x14ac:dyDescent="0.35">
      <c r="B103" s="38"/>
      <c r="C103" s="39" t="s">
        <v>69</v>
      </c>
      <c r="D103" s="28">
        <v>3.6395368205053984</v>
      </c>
      <c r="E103" s="28">
        <v>2.8039773814776261</v>
      </c>
      <c r="F103" s="28">
        <v>1.9263101822279072</v>
      </c>
      <c r="G103" s="28">
        <v>1.6836786446940513</v>
      </c>
      <c r="H103" s="28">
        <v>1.77566050595178</v>
      </c>
      <c r="I103" s="28">
        <v>3.3259700474320848</v>
      </c>
      <c r="J103" s="28">
        <v>2.9035481112792074</v>
      </c>
      <c r="K103" s="29">
        <v>1.4204089975332073</v>
      </c>
    </row>
    <row r="104" spans="2:11" x14ac:dyDescent="0.35">
      <c r="B104" s="27" t="s">
        <v>116</v>
      </c>
      <c r="C104" s="39" t="s">
        <v>71</v>
      </c>
      <c r="D104" s="28">
        <v>3.5700603519766805</v>
      </c>
      <c r="E104" s="28">
        <v>2.7345009129489082</v>
      </c>
      <c r="F104" s="28">
        <v>1.8568337136991893</v>
      </c>
      <c r="G104" s="28">
        <v>1.6142021761653333</v>
      </c>
      <c r="H104" s="28">
        <v>1.7061840374230621</v>
      </c>
      <c r="I104" s="28">
        <v>3.2564935789033669</v>
      </c>
      <c r="J104" s="28">
        <v>2.8340716427504899</v>
      </c>
      <c r="K104" s="29">
        <v>1.3509325290044893</v>
      </c>
    </row>
    <row r="105" spans="2:11" x14ac:dyDescent="0.35">
      <c r="B105" s="40">
        <v>0</v>
      </c>
      <c r="C105" s="39" t="s">
        <v>73</v>
      </c>
      <c r="D105" s="28">
        <v>3.465845649183604</v>
      </c>
      <c r="E105" s="28">
        <v>2.6302862101558317</v>
      </c>
      <c r="F105" s="28">
        <v>1.7526190109061124</v>
      </c>
      <c r="G105" s="28">
        <v>1.5099874733722567</v>
      </c>
      <c r="H105" s="28">
        <v>1.6019693346299853</v>
      </c>
      <c r="I105" s="28">
        <v>3.15227887611029</v>
      </c>
      <c r="J105" s="28">
        <v>2.7298569399574131</v>
      </c>
      <c r="K105" s="29">
        <v>1.2467178262114125</v>
      </c>
    </row>
    <row r="106" spans="2:11" x14ac:dyDescent="0.35">
      <c r="B106" s="41"/>
      <c r="C106" s="39" t="s">
        <v>75</v>
      </c>
      <c r="D106" s="28">
        <v>3.3616309463905272</v>
      </c>
      <c r="E106" s="28">
        <v>2.5260715073627549</v>
      </c>
      <c r="F106" s="28">
        <v>1.6484043081130353</v>
      </c>
      <c r="G106" s="28">
        <v>1.4057727705791796</v>
      </c>
      <c r="H106" s="28">
        <v>1.4977546318369084</v>
      </c>
      <c r="I106" s="28">
        <v>3.0480641733172136</v>
      </c>
      <c r="J106" s="28">
        <v>2.6256422371643362</v>
      </c>
      <c r="K106" s="29">
        <v>1.1425031234183354</v>
      </c>
    </row>
    <row r="107" spans="2:11" x14ac:dyDescent="0.35">
      <c r="B107" s="41"/>
      <c r="C107" s="39" t="s">
        <v>77</v>
      </c>
      <c r="D107" s="28">
        <v>3.5176740419582861</v>
      </c>
      <c r="E107" s="28">
        <v>2.6734821147903491</v>
      </c>
      <c r="F107" s="28">
        <v>1.8052498954700416</v>
      </c>
      <c r="G107" s="28">
        <v>1.5508844922019065</v>
      </c>
      <c r="H107" s="28">
        <v>1.649810301289143</v>
      </c>
      <c r="I107" s="28">
        <v>3.1951699166576217</v>
      </c>
      <c r="J107" s="28">
        <v>2.7743805237160002</v>
      </c>
      <c r="K107" s="29">
        <v>1.3046571169337358</v>
      </c>
    </row>
    <row r="108" spans="2:11" x14ac:dyDescent="0.35">
      <c r="B108" s="41"/>
      <c r="C108" s="39" t="s">
        <v>79</v>
      </c>
      <c r="D108" s="28">
        <v>3.460115468358715</v>
      </c>
      <c r="E108" s="28">
        <v>2.615923541190778</v>
      </c>
      <c r="F108" s="28">
        <v>1.7476913218704697</v>
      </c>
      <c r="G108" s="28">
        <v>1.4933259186023347</v>
      </c>
      <c r="H108" s="28">
        <v>1.5922517276895714</v>
      </c>
      <c r="I108" s="28">
        <v>3.1376113430580501</v>
      </c>
      <c r="J108" s="28">
        <v>2.7168219501164286</v>
      </c>
      <c r="K108" s="29">
        <v>1.2470985433341639</v>
      </c>
    </row>
    <row r="109" spans="2:11" x14ac:dyDescent="0.35">
      <c r="B109" s="41"/>
      <c r="C109" s="39" t="s">
        <v>81</v>
      </c>
      <c r="D109" s="28">
        <v>3.3737776079593571</v>
      </c>
      <c r="E109" s="28">
        <v>2.5295856807914201</v>
      </c>
      <c r="F109" s="28">
        <v>1.6613534614711123</v>
      </c>
      <c r="G109" s="28">
        <v>1.406988058202977</v>
      </c>
      <c r="H109" s="28">
        <v>1.5059138672902137</v>
      </c>
      <c r="I109" s="28">
        <v>3.0512734826586927</v>
      </c>
      <c r="J109" s="28">
        <v>2.6304840897170712</v>
      </c>
      <c r="K109" s="29">
        <v>1.1607606829348063</v>
      </c>
    </row>
    <row r="110" spans="2:11" x14ac:dyDescent="0.35">
      <c r="B110" s="41"/>
      <c r="C110" s="39" t="s">
        <v>83</v>
      </c>
      <c r="D110" s="28">
        <v>3.2874397475599997</v>
      </c>
      <c r="E110" s="28">
        <v>2.4432478203920627</v>
      </c>
      <c r="F110" s="28">
        <v>1.5750156010717544</v>
      </c>
      <c r="G110" s="28">
        <v>1.3206501978036191</v>
      </c>
      <c r="H110" s="28">
        <v>1.4195760068908561</v>
      </c>
      <c r="I110" s="28">
        <v>2.9649356222593348</v>
      </c>
      <c r="J110" s="28">
        <v>2.5441462293177137</v>
      </c>
      <c r="K110" s="29">
        <v>1.0744228225354486</v>
      </c>
    </row>
    <row r="111" spans="2:11" ht="15" thickBot="1" x14ac:dyDescent="0.4">
      <c r="B111" s="42"/>
      <c r="C111" s="43" t="s">
        <v>84</v>
      </c>
      <c r="D111" s="33">
        <v>3.6395368205053984</v>
      </c>
      <c r="E111" s="33">
        <v>2.8039773814776261</v>
      </c>
      <c r="F111" s="33">
        <v>1.9263101822279072</v>
      </c>
      <c r="G111" s="33">
        <v>1.6836786446940513</v>
      </c>
      <c r="H111" s="33">
        <v>1.77566050595178</v>
      </c>
      <c r="I111" s="33">
        <v>3.3259700474320848</v>
      </c>
      <c r="J111" s="33">
        <v>2.9035481112792074</v>
      </c>
      <c r="K111" s="34">
        <v>1.4204089975332073</v>
      </c>
    </row>
    <row r="112" spans="2:11" x14ac:dyDescent="0.35">
      <c r="B112" s="35" t="s">
        <v>114</v>
      </c>
      <c r="C112" s="1" t="s">
        <v>2</v>
      </c>
      <c r="D112" s="25">
        <v>2.967628234902643</v>
      </c>
      <c r="E112" s="25">
        <v>2.0793072952815033</v>
      </c>
      <c r="F112" s="25">
        <v>1.2495071164093923</v>
      </c>
      <c r="G112" s="25">
        <v>0.99584116006219103</v>
      </c>
      <c r="H112" s="25">
        <v>1.1063793919988691</v>
      </c>
      <c r="I112" s="25">
        <v>2.6049505532003043</v>
      </c>
      <c r="J112" s="25">
        <v>2.1838007163528532</v>
      </c>
      <c r="K112" s="26">
        <v>0.74983646012688399</v>
      </c>
    </row>
    <row r="113" spans="2:11" x14ac:dyDescent="0.35">
      <c r="B113" s="27"/>
      <c r="C113" s="2" t="s">
        <v>69</v>
      </c>
      <c r="D113" s="28">
        <v>3.5633183863907592</v>
      </c>
      <c r="E113" s="28">
        <v>2.7277589473629869</v>
      </c>
      <c r="F113" s="28">
        <v>1.8500917481132673</v>
      </c>
      <c r="G113" s="28">
        <v>1.6074602105794116</v>
      </c>
      <c r="H113" s="28">
        <v>1.6994420718371404</v>
      </c>
      <c r="I113" s="28">
        <v>3.2497516133174456</v>
      </c>
      <c r="J113" s="28">
        <v>2.8273296771645682</v>
      </c>
      <c r="K113" s="29">
        <v>1.3441905634185674</v>
      </c>
    </row>
    <row r="114" spans="2:11" ht="15" thickBot="1" x14ac:dyDescent="0.4">
      <c r="B114" s="27" t="s">
        <v>117</v>
      </c>
      <c r="C114" s="2" t="s">
        <v>71</v>
      </c>
      <c r="D114" s="28">
        <v>3.4938419178620408</v>
      </c>
      <c r="E114" s="28">
        <v>2.6582824788342685</v>
      </c>
      <c r="F114" s="44">
        <v>1.7806152795845493</v>
      </c>
      <c r="G114" s="28">
        <v>1.5379837420506937</v>
      </c>
      <c r="H114" s="28">
        <v>1.6299656033084222</v>
      </c>
      <c r="I114" s="28">
        <v>3.1802751447887272</v>
      </c>
      <c r="J114" s="28">
        <v>2.7578532086358498</v>
      </c>
      <c r="K114" s="29">
        <v>1.2747140948898494</v>
      </c>
    </row>
    <row r="115" spans="2:11" ht="15" thickBot="1" x14ac:dyDescent="0.4">
      <c r="B115" s="30">
        <v>0</v>
      </c>
      <c r="C115" s="2" t="s">
        <v>73</v>
      </c>
      <c r="D115" s="28">
        <v>3.3896272150689639</v>
      </c>
      <c r="E115" s="45">
        <v>2.5540677760411916</v>
      </c>
      <c r="F115" s="46">
        <v>1.6764005767914727</v>
      </c>
      <c r="G115" s="47">
        <v>1.4337690392576168</v>
      </c>
      <c r="H115" s="28">
        <v>1.5257509005153456</v>
      </c>
      <c r="I115" s="28">
        <v>3.0760604419956503</v>
      </c>
      <c r="J115" s="28">
        <v>2.6536385058427734</v>
      </c>
      <c r="K115" s="29">
        <v>1.1704993920967728</v>
      </c>
    </row>
    <row r="116" spans="2:11" x14ac:dyDescent="0.35">
      <c r="B116" s="31"/>
      <c r="C116" s="2" t="s">
        <v>75</v>
      </c>
      <c r="D116" s="28">
        <v>3.2854125122758875</v>
      </c>
      <c r="E116" s="28">
        <v>2.4498530732481152</v>
      </c>
      <c r="F116" s="48">
        <v>1.5721858739983956</v>
      </c>
      <c r="G116" s="28">
        <v>1.3295543364645397</v>
      </c>
      <c r="H116" s="28">
        <v>1.4215361977222687</v>
      </c>
      <c r="I116" s="28">
        <v>2.9718457392025734</v>
      </c>
      <c r="J116" s="28">
        <v>2.5494238030496965</v>
      </c>
      <c r="K116" s="29">
        <v>1.0662846893036959</v>
      </c>
    </row>
    <row r="117" spans="2:11" x14ac:dyDescent="0.35">
      <c r="B117" s="31"/>
      <c r="C117" s="2" t="s">
        <v>77</v>
      </c>
      <c r="D117" s="28">
        <v>3.4414556078436469</v>
      </c>
      <c r="E117" s="28">
        <v>2.5972636806757099</v>
      </c>
      <c r="F117" s="28">
        <v>1.7290314613554019</v>
      </c>
      <c r="G117" s="28">
        <v>1.4746660580872666</v>
      </c>
      <c r="H117" s="28">
        <v>1.5735918671745033</v>
      </c>
      <c r="I117" s="28">
        <v>3.1189514825429825</v>
      </c>
      <c r="J117" s="28">
        <v>2.6981620896013609</v>
      </c>
      <c r="K117" s="29">
        <v>1.2284386828190959</v>
      </c>
    </row>
    <row r="118" spans="2:11" x14ac:dyDescent="0.35">
      <c r="B118" s="31"/>
      <c r="C118" s="2" t="s">
        <v>79</v>
      </c>
      <c r="D118" s="28">
        <v>3.3838970342440748</v>
      </c>
      <c r="E118" s="28">
        <v>2.5397051070761378</v>
      </c>
      <c r="F118" s="28">
        <v>1.67147288775583</v>
      </c>
      <c r="G118" s="28">
        <v>1.4171074844876947</v>
      </c>
      <c r="H118" s="28">
        <v>1.5160332935749314</v>
      </c>
      <c r="I118" s="28">
        <v>3.0613929089434104</v>
      </c>
      <c r="J118" s="28">
        <v>2.6406035160017889</v>
      </c>
      <c r="K118" s="29">
        <v>1.1708801092195242</v>
      </c>
    </row>
    <row r="119" spans="2:11" x14ac:dyDescent="0.35">
      <c r="B119" s="31"/>
      <c r="C119" s="2" t="s">
        <v>81</v>
      </c>
      <c r="D119" s="28">
        <v>3.2975591738447174</v>
      </c>
      <c r="E119" s="28">
        <v>2.4533672466767804</v>
      </c>
      <c r="F119" s="28">
        <v>1.5851350273564724</v>
      </c>
      <c r="G119" s="28">
        <v>1.3307696240883373</v>
      </c>
      <c r="H119" s="28">
        <v>1.4296954331755738</v>
      </c>
      <c r="I119" s="28">
        <v>2.975055048544053</v>
      </c>
      <c r="J119" s="28">
        <v>2.5542656556024315</v>
      </c>
      <c r="K119" s="29">
        <v>1.0845422488201666</v>
      </c>
    </row>
    <row r="120" spans="2:11" x14ac:dyDescent="0.35">
      <c r="B120" s="31"/>
      <c r="C120" s="2" t="s">
        <v>83</v>
      </c>
      <c r="D120" s="28">
        <v>3.21122131344536</v>
      </c>
      <c r="E120" s="28">
        <v>2.367029386277423</v>
      </c>
      <c r="F120" s="28">
        <v>1.498797166957115</v>
      </c>
      <c r="G120" s="28">
        <v>1.2444317636889797</v>
      </c>
      <c r="H120" s="28">
        <v>1.3433575727762164</v>
      </c>
      <c r="I120" s="28">
        <v>2.8887171881446951</v>
      </c>
      <c r="J120" s="28">
        <v>2.4679277952030736</v>
      </c>
      <c r="K120" s="29">
        <v>0.99820438842080894</v>
      </c>
    </row>
    <row r="121" spans="2:11" ht="15" thickBot="1" x14ac:dyDescent="0.4">
      <c r="B121" s="32"/>
      <c r="C121" s="3" t="s">
        <v>84</v>
      </c>
      <c r="D121" s="33">
        <v>3.5633183863907592</v>
      </c>
      <c r="E121" s="33">
        <v>2.7277589473629869</v>
      </c>
      <c r="F121" s="33">
        <v>1.8500917481132673</v>
      </c>
      <c r="G121" s="33">
        <v>1.6074602105794116</v>
      </c>
      <c r="H121" s="33">
        <v>1.6994420718371404</v>
      </c>
      <c r="I121" s="33">
        <v>3.2497516133174456</v>
      </c>
      <c r="J121" s="33">
        <v>2.8273296771645682</v>
      </c>
      <c r="K121" s="34">
        <v>1.3441905634185674</v>
      </c>
    </row>
    <row r="122" spans="2:11" x14ac:dyDescent="0.35">
      <c r="B122" s="24" t="s">
        <v>114</v>
      </c>
      <c r="C122" s="1" t="s">
        <v>2</v>
      </c>
      <c r="D122" s="25">
        <v>2.8914098007880029</v>
      </c>
      <c r="E122" s="25">
        <v>2.003088861166864</v>
      </c>
      <c r="F122" s="25">
        <v>1.1732886822947528</v>
      </c>
      <c r="G122" s="25">
        <v>0.91962272594755146</v>
      </c>
      <c r="H122" s="25">
        <v>1.0301609578842295</v>
      </c>
      <c r="I122" s="25">
        <v>2.5287321190856646</v>
      </c>
      <c r="J122" s="25">
        <v>2.1075822822382135</v>
      </c>
      <c r="K122" s="26">
        <v>0.6736180260122443</v>
      </c>
    </row>
    <row r="123" spans="2:11" x14ac:dyDescent="0.35">
      <c r="B123" s="27"/>
      <c r="C123" s="2" t="s">
        <v>69</v>
      </c>
      <c r="D123" s="28">
        <v>3.4870999522761195</v>
      </c>
      <c r="E123" s="28">
        <v>2.6515405132483472</v>
      </c>
      <c r="F123" s="28">
        <v>1.7738733139986278</v>
      </c>
      <c r="G123" s="28">
        <v>1.5312417764647721</v>
      </c>
      <c r="H123" s="28">
        <v>1.6232236377225007</v>
      </c>
      <c r="I123" s="28">
        <v>3.1735331792028054</v>
      </c>
      <c r="J123" s="28">
        <v>2.7511112430499285</v>
      </c>
      <c r="K123" s="29">
        <v>1.2679721293039279</v>
      </c>
    </row>
    <row r="124" spans="2:11" x14ac:dyDescent="0.35">
      <c r="B124" s="27" t="s">
        <v>118</v>
      </c>
      <c r="C124" s="2" t="s">
        <v>71</v>
      </c>
      <c r="D124" s="28">
        <v>3.4176234837474011</v>
      </c>
      <c r="E124" s="28">
        <v>2.5820640447196288</v>
      </c>
      <c r="F124" s="28">
        <v>1.7043968454699099</v>
      </c>
      <c r="G124" s="28">
        <v>1.461765307936054</v>
      </c>
      <c r="H124" s="28">
        <v>1.5537471691937828</v>
      </c>
      <c r="I124" s="28">
        <v>3.1040567106740875</v>
      </c>
      <c r="J124" s="28">
        <v>2.6816347745212101</v>
      </c>
      <c r="K124" s="29">
        <v>1.19849566077521</v>
      </c>
    </row>
    <row r="125" spans="2:11" x14ac:dyDescent="0.35">
      <c r="B125" s="30">
        <v>0</v>
      </c>
      <c r="C125" s="2" t="s">
        <v>73</v>
      </c>
      <c r="D125" s="28">
        <v>3.3134087809543242</v>
      </c>
      <c r="E125" s="28">
        <v>2.4778493419265519</v>
      </c>
      <c r="F125" s="28">
        <v>1.600182142676833</v>
      </c>
      <c r="G125" s="28">
        <v>1.3575506051429773</v>
      </c>
      <c r="H125" s="28">
        <v>1.4495324664007059</v>
      </c>
      <c r="I125" s="28">
        <v>2.9998420078810106</v>
      </c>
      <c r="J125" s="28">
        <v>2.5774200717281337</v>
      </c>
      <c r="K125" s="29">
        <v>1.0942809579821331</v>
      </c>
    </row>
    <row r="126" spans="2:11" x14ac:dyDescent="0.35">
      <c r="B126" s="31"/>
      <c r="C126" s="2" t="s">
        <v>75</v>
      </c>
      <c r="D126" s="28">
        <v>3.2091940781612474</v>
      </c>
      <c r="E126" s="28">
        <v>2.3736346391334751</v>
      </c>
      <c r="F126" s="28">
        <v>1.4959674398837561</v>
      </c>
      <c r="G126" s="28">
        <v>1.2533359023499002</v>
      </c>
      <c r="H126" s="28">
        <v>1.345317763607629</v>
      </c>
      <c r="I126" s="28">
        <v>2.8956273050879338</v>
      </c>
      <c r="J126" s="28">
        <v>2.4732053689350568</v>
      </c>
      <c r="K126" s="29">
        <v>0.99006625518905622</v>
      </c>
    </row>
    <row r="127" spans="2:11" x14ac:dyDescent="0.35">
      <c r="B127" s="31"/>
      <c r="C127" s="2" t="s">
        <v>77</v>
      </c>
      <c r="D127" s="28">
        <v>3.3652371737290072</v>
      </c>
      <c r="E127" s="28">
        <v>2.5210452465610702</v>
      </c>
      <c r="F127" s="28">
        <v>1.6528130272407624</v>
      </c>
      <c r="G127" s="28">
        <v>1.3984476239726271</v>
      </c>
      <c r="H127" s="28">
        <v>1.4973734330598638</v>
      </c>
      <c r="I127" s="28">
        <v>3.0427330484283428</v>
      </c>
      <c r="J127" s="28">
        <v>2.6219436554867213</v>
      </c>
      <c r="K127" s="29">
        <v>1.1522202487044562</v>
      </c>
    </row>
    <row r="128" spans="2:11" x14ac:dyDescent="0.35">
      <c r="B128" s="31"/>
      <c r="C128" s="2" t="s">
        <v>79</v>
      </c>
      <c r="D128" s="28">
        <v>3.3076786001294352</v>
      </c>
      <c r="E128" s="28">
        <v>2.4634866729614981</v>
      </c>
      <c r="F128" s="28">
        <v>1.5952544536411906</v>
      </c>
      <c r="G128" s="28">
        <v>1.3408890503730553</v>
      </c>
      <c r="H128" s="28">
        <v>1.439814859460292</v>
      </c>
      <c r="I128" s="28">
        <v>2.9851744748287707</v>
      </c>
      <c r="J128" s="28">
        <v>2.5643850818871492</v>
      </c>
      <c r="K128" s="29">
        <v>1.0946616751048845</v>
      </c>
    </row>
    <row r="129" spans="2:11" x14ac:dyDescent="0.35">
      <c r="B129" s="31"/>
      <c r="C129" s="2" t="s">
        <v>81</v>
      </c>
      <c r="D129" s="28">
        <v>3.2213407397300777</v>
      </c>
      <c r="E129" s="28">
        <v>2.3771488125621407</v>
      </c>
      <c r="F129" s="28">
        <v>1.5089165932418329</v>
      </c>
      <c r="G129" s="28">
        <v>1.2545511899736979</v>
      </c>
      <c r="H129" s="28">
        <v>1.3534769990609343</v>
      </c>
      <c r="I129" s="28">
        <v>2.8988366144294129</v>
      </c>
      <c r="J129" s="28">
        <v>2.4780472214877918</v>
      </c>
      <c r="K129" s="29">
        <v>1.0083238147055269</v>
      </c>
    </row>
    <row r="130" spans="2:11" x14ac:dyDescent="0.35">
      <c r="B130" s="31"/>
      <c r="C130" s="2" t="s">
        <v>83</v>
      </c>
      <c r="D130" s="28">
        <v>3.1350028793307203</v>
      </c>
      <c r="E130" s="28">
        <v>2.2908109521627833</v>
      </c>
      <c r="F130" s="28">
        <v>1.4225787328424753</v>
      </c>
      <c r="G130" s="28">
        <v>1.16821332957434</v>
      </c>
      <c r="H130" s="28">
        <v>1.2671391386615765</v>
      </c>
      <c r="I130" s="28">
        <v>2.8124987540300554</v>
      </c>
      <c r="J130" s="28">
        <v>2.3917093610884339</v>
      </c>
      <c r="K130" s="29">
        <v>0.92198595430616936</v>
      </c>
    </row>
    <row r="131" spans="2:11" ht="15" thickBot="1" x14ac:dyDescent="0.4">
      <c r="B131" s="32"/>
      <c r="C131" s="3" t="s">
        <v>84</v>
      </c>
      <c r="D131" s="33">
        <v>3.4870999522761195</v>
      </c>
      <c r="E131" s="33">
        <v>2.6515405132483472</v>
      </c>
      <c r="F131" s="33">
        <v>1.7738733139986278</v>
      </c>
      <c r="G131" s="33">
        <v>1.5312417764647721</v>
      </c>
      <c r="H131" s="33">
        <v>1.6232236377225007</v>
      </c>
      <c r="I131" s="33">
        <v>3.1735331792028054</v>
      </c>
      <c r="J131" s="33">
        <v>2.7511112430499285</v>
      </c>
      <c r="K131" s="34">
        <v>1.2679721293039279</v>
      </c>
    </row>
    <row r="132" spans="2:11" x14ac:dyDescent="0.35">
      <c r="B132" s="36" t="s">
        <v>119</v>
      </c>
      <c r="C132" s="1" t="s">
        <v>2</v>
      </c>
      <c r="D132" s="25">
        <v>3.001465558644695</v>
      </c>
      <c r="E132" s="25">
        <v>2.1053588531152863</v>
      </c>
      <c r="F132" s="25">
        <v>1.3006506758101046</v>
      </c>
      <c r="G132" s="25">
        <v>1.0382242194553355</v>
      </c>
      <c r="H132" s="25">
        <v>1.1535903821743081</v>
      </c>
      <c r="I132" s="25">
        <v>2.6299292296644237</v>
      </c>
      <c r="J132" s="25">
        <v>2.2081838211260445</v>
      </c>
      <c r="K132" s="26">
        <v>0.79225344050163937</v>
      </c>
    </row>
    <row r="133" spans="2:11" x14ac:dyDescent="0.35">
      <c r="B133" s="27"/>
      <c r="C133" s="2" t="s">
        <v>69</v>
      </c>
      <c r="D133" s="28">
        <v>3.595766747392084</v>
      </c>
      <c r="E133" s="28">
        <v>2.756182113720683</v>
      </c>
      <c r="F133" s="28">
        <v>1.8925946822584176</v>
      </c>
      <c r="G133" s="28">
        <v>1.6434211291704859</v>
      </c>
      <c r="H133" s="28">
        <v>1.7388956306179784</v>
      </c>
      <c r="I133" s="28">
        <v>3.2755330211673277</v>
      </c>
      <c r="J133" s="28">
        <v>2.8561683882459792</v>
      </c>
      <c r="K133" s="29">
        <v>1.3932589231436614</v>
      </c>
    </row>
    <row r="134" spans="2:11" x14ac:dyDescent="0.35">
      <c r="B134" s="27" t="s">
        <v>115</v>
      </c>
      <c r="C134" s="2" t="s">
        <v>71</v>
      </c>
      <c r="D134" s="28">
        <v>3.5262902788633665</v>
      </c>
      <c r="E134" s="28">
        <v>2.6867056451919655</v>
      </c>
      <c r="F134" s="28">
        <v>1.8231182137296997</v>
      </c>
      <c r="G134" s="28">
        <v>1.573944660641768</v>
      </c>
      <c r="H134" s="28">
        <v>1.6694191620892604</v>
      </c>
      <c r="I134" s="28">
        <v>3.2060565526386102</v>
      </c>
      <c r="J134" s="28">
        <v>2.7866919197172617</v>
      </c>
      <c r="K134" s="29">
        <v>1.3237824546149435</v>
      </c>
    </row>
    <row r="135" spans="2:11" x14ac:dyDescent="0.35">
      <c r="B135" s="30">
        <v>0</v>
      </c>
      <c r="C135" s="2" t="s">
        <v>73</v>
      </c>
      <c r="D135" s="28">
        <v>3.4220755760702892</v>
      </c>
      <c r="E135" s="28">
        <v>2.5824909423988882</v>
      </c>
      <c r="F135" s="28">
        <v>1.7189035109366231</v>
      </c>
      <c r="G135" s="28">
        <v>1.4697299578486913</v>
      </c>
      <c r="H135" s="28">
        <v>1.5652044592961838</v>
      </c>
      <c r="I135" s="28">
        <v>3.1018418498455329</v>
      </c>
      <c r="J135" s="28">
        <v>2.6824772169241844</v>
      </c>
      <c r="K135" s="29">
        <v>1.2195677518218666</v>
      </c>
    </row>
    <row r="136" spans="2:11" x14ac:dyDescent="0.35">
      <c r="B136" s="31"/>
      <c r="C136" s="2" t="s">
        <v>75</v>
      </c>
      <c r="D136" s="28">
        <v>3.3178608732772124</v>
      </c>
      <c r="E136" s="28">
        <v>2.4782762396058113</v>
      </c>
      <c r="F136" s="28">
        <v>1.614688808143546</v>
      </c>
      <c r="G136" s="28">
        <v>1.3655152550556142</v>
      </c>
      <c r="H136" s="28">
        <v>1.4609897565031067</v>
      </c>
      <c r="I136" s="28">
        <v>2.997627147052456</v>
      </c>
      <c r="J136" s="28">
        <v>2.5782625141311075</v>
      </c>
      <c r="K136" s="29">
        <v>1.1153530490287897</v>
      </c>
    </row>
    <row r="137" spans="2:11" x14ac:dyDescent="0.35">
      <c r="B137" s="31"/>
      <c r="C137" s="2" t="s">
        <v>77</v>
      </c>
      <c r="D137" s="28">
        <v>3.4759134331532491</v>
      </c>
      <c r="E137" s="28">
        <v>2.6253725886196171</v>
      </c>
      <c r="F137" s="28">
        <v>1.7702802834506235</v>
      </c>
      <c r="G137" s="28">
        <v>1.5115909774519947</v>
      </c>
      <c r="H137" s="28">
        <v>1.6116459546030575</v>
      </c>
      <c r="I137" s="28">
        <v>3.1441849513964253</v>
      </c>
      <c r="J137" s="28">
        <v>2.7257996045153114</v>
      </c>
      <c r="K137" s="29">
        <v>1.2779804357080162</v>
      </c>
    </row>
    <row r="138" spans="2:11" x14ac:dyDescent="0.35">
      <c r="B138" s="31"/>
      <c r="C138" s="2" t="s">
        <v>79</v>
      </c>
      <c r="D138" s="28">
        <v>3.4183548595536779</v>
      </c>
      <c r="E138" s="28">
        <v>2.5678140150200455</v>
      </c>
      <c r="F138" s="28">
        <v>1.7127217098510519</v>
      </c>
      <c r="G138" s="28">
        <v>1.4540324038524228</v>
      </c>
      <c r="H138" s="28">
        <v>1.5540873810034856</v>
      </c>
      <c r="I138" s="28">
        <v>3.0866263777968537</v>
      </c>
      <c r="J138" s="28">
        <v>2.6682410309157398</v>
      </c>
      <c r="K138" s="29">
        <v>1.2204218621084444</v>
      </c>
    </row>
    <row r="139" spans="2:11" x14ac:dyDescent="0.35">
      <c r="B139" s="31"/>
      <c r="C139" s="2" t="s">
        <v>81</v>
      </c>
      <c r="D139" s="28">
        <v>3.3320169991543196</v>
      </c>
      <c r="E139" s="28">
        <v>2.4814761546206876</v>
      </c>
      <c r="F139" s="28">
        <v>1.6263838494516942</v>
      </c>
      <c r="G139" s="28">
        <v>1.3676945434530652</v>
      </c>
      <c r="H139" s="28">
        <v>1.467749520604128</v>
      </c>
      <c r="I139" s="28">
        <v>3.0002885173974958</v>
      </c>
      <c r="J139" s="28">
        <v>2.5819031705163815</v>
      </c>
      <c r="K139" s="29">
        <v>1.134084001709087</v>
      </c>
    </row>
    <row r="140" spans="2:11" x14ac:dyDescent="0.35">
      <c r="B140" s="31"/>
      <c r="C140" s="2" t="s">
        <v>83</v>
      </c>
      <c r="D140" s="28">
        <v>3.2456791387549622</v>
      </c>
      <c r="E140" s="28">
        <v>2.3951382942213297</v>
      </c>
      <c r="F140" s="28">
        <v>1.5400459890523366</v>
      </c>
      <c r="G140" s="28">
        <v>1.2813566830537078</v>
      </c>
      <c r="H140" s="28">
        <v>1.3814116602047704</v>
      </c>
      <c r="I140" s="28">
        <v>2.9139506569981379</v>
      </c>
      <c r="J140" s="28">
        <v>2.4955653101170241</v>
      </c>
      <c r="K140" s="29">
        <v>1.0477461413097291</v>
      </c>
    </row>
    <row r="141" spans="2:11" ht="15" thickBot="1" x14ac:dyDescent="0.4">
      <c r="B141" s="32"/>
      <c r="C141" s="3" t="s">
        <v>84</v>
      </c>
      <c r="D141" s="33">
        <v>3.595766747392084</v>
      </c>
      <c r="E141" s="33">
        <v>2.756182113720683</v>
      </c>
      <c r="F141" s="33">
        <v>1.8925946822584176</v>
      </c>
      <c r="G141" s="33">
        <v>1.6434211291704859</v>
      </c>
      <c r="H141" s="33">
        <v>1.7388956306179784</v>
      </c>
      <c r="I141" s="33">
        <v>3.2755330211673277</v>
      </c>
      <c r="J141" s="33">
        <v>2.8561683882459792</v>
      </c>
      <c r="K141" s="34">
        <v>1.3932589231436614</v>
      </c>
    </row>
    <row r="142" spans="2:11" x14ac:dyDescent="0.35">
      <c r="B142" s="36" t="s">
        <v>119</v>
      </c>
      <c r="C142" s="1" t="s">
        <v>2</v>
      </c>
      <c r="D142" s="25">
        <v>2.9586891761760463</v>
      </c>
      <c r="E142" s="25">
        <v>2.062582470646638</v>
      </c>
      <c r="F142" s="25">
        <v>1.2578742933414562</v>
      </c>
      <c r="G142" s="25">
        <v>0.99544783698668704</v>
      </c>
      <c r="H142" s="25">
        <v>1.1108139997056596</v>
      </c>
      <c r="I142" s="25">
        <v>2.587152847195775</v>
      </c>
      <c r="J142" s="25">
        <v>2.1654074386573963</v>
      </c>
      <c r="K142" s="26">
        <v>0.74947705803299092</v>
      </c>
    </row>
    <row r="143" spans="2:11" x14ac:dyDescent="0.35">
      <c r="B143" s="27"/>
      <c r="C143" s="2" t="s">
        <v>69</v>
      </c>
      <c r="D143" s="28">
        <v>3.5529903649234353</v>
      </c>
      <c r="E143" s="28">
        <v>2.7134057312520343</v>
      </c>
      <c r="F143" s="28">
        <v>1.8498182997897692</v>
      </c>
      <c r="G143" s="28">
        <v>1.6006447467018374</v>
      </c>
      <c r="H143" s="28">
        <v>1.6961192481493299</v>
      </c>
      <c r="I143" s="28">
        <v>3.232756638698679</v>
      </c>
      <c r="J143" s="28">
        <v>2.8133920057773305</v>
      </c>
      <c r="K143" s="29">
        <v>1.3504825406750129</v>
      </c>
    </row>
    <row r="144" spans="2:11" x14ac:dyDescent="0.35">
      <c r="B144" s="27" t="s">
        <v>116</v>
      </c>
      <c r="C144" s="2" t="s">
        <v>71</v>
      </c>
      <c r="D144" s="28">
        <v>3.4835138963947174</v>
      </c>
      <c r="E144" s="28">
        <v>2.6439292627233164</v>
      </c>
      <c r="F144" s="28">
        <v>1.7803418312610513</v>
      </c>
      <c r="G144" s="28">
        <v>1.5311682781731195</v>
      </c>
      <c r="H144" s="28">
        <v>1.626642779620612</v>
      </c>
      <c r="I144" s="28">
        <v>3.1632801701699611</v>
      </c>
      <c r="J144" s="28">
        <v>2.743915537248613</v>
      </c>
      <c r="K144" s="29">
        <v>1.281006072146295</v>
      </c>
    </row>
    <row r="145" spans="2:11" x14ac:dyDescent="0.35">
      <c r="B145" s="30">
        <v>0</v>
      </c>
      <c r="C145" s="2" t="s">
        <v>73</v>
      </c>
      <c r="D145" s="28">
        <v>3.379299193601641</v>
      </c>
      <c r="E145" s="28">
        <v>2.53971455993024</v>
      </c>
      <c r="F145" s="28">
        <v>1.6761271284679746</v>
      </c>
      <c r="G145" s="28">
        <v>1.4269535753800429</v>
      </c>
      <c r="H145" s="28">
        <v>1.5224280768275351</v>
      </c>
      <c r="I145" s="28">
        <v>3.0590654673768847</v>
      </c>
      <c r="J145" s="28">
        <v>2.6397008344555362</v>
      </c>
      <c r="K145" s="29">
        <v>1.1767913693532182</v>
      </c>
    </row>
    <row r="146" spans="2:11" x14ac:dyDescent="0.35">
      <c r="B146" s="31"/>
      <c r="C146" s="2" t="s">
        <v>75</v>
      </c>
      <c r="D146" s="28">
        <v>3.2750844908085641</v>
      </c>
      <c r="E146" s="28">
        <v>2.4354998571371631</v>
      </c>
      <c r="F146" s="28">
        <v>1.5719124256748975</v>
      </c>
      <c r="G146" s="28">
        <v>1.3227388725869658</v>
      </c>
      <c r="H146" s="28">
        <v>1.4182133740344582</v>
      </c>
      <c r="I146" s="28">
        <v>2.9548507645838078</v>
      </c>
      <c r="J146" s="28">
        <v>2.5354861316624593</v>
      </c>
      <c r="K146" s="29">
        <v>1.0725766665601411</v>
      </c>
    </row>
    <row r="147" spans="2:11" x14ac:dyDescent="0.35">
      <c r="B147" s="31"/>
      <c r="C147" s="2" t="s">
        <v>77</v>
      </c>
      <c r="D147" s="28">
        <v>3.4331370506846004</v>
      </c>
      <c r="E147" s="28">
        <v>2.5825962061509684</v>
      </c>
      <c r="F147" s="28">
        <v>1.727503900981975</v>
      </c>
      <c r="G147" s="28">
        <v>1.4688145949833462</v>
      </c>
      <c r="H147" s="28">
        <v>1.5688695721344088</v>
      </c>
      <c r="I147" s="28">
        <v>3.1014085689277766</v>
      </c>
      <c r="J147" s="28">
        <v>2.6830232220466623</v>
      </c>
      <c r="K147" s="29">
        <v>1.2352040532393678</v>
      </c>
    </row>
    <row r="148" spans="2:11" x14ac:dyDescent="0.35">
      <c r="B148" s="31"/>
      <c r="C148" s="2" t="s">
        <v>79</v>
      </c>
      <c r="D148" s="28">
        <v>3.3755784770850288</v>
      </c>
      <c r="E148" s="28">
        <v>2.5250376325513968</v>
      </c>
      <c r="F148" s="28">
        <v>1.6699453273824032</v>
      </c>
      <c r="G148" s="28">
        <v>1.4112560213837744</v>
      </c>
      <c r="H148" s="28">
        <v>1.5113109985348372</v>
      </c>
      <c r="I148" s="28">
        <v>3.043849995328205</v>
      </c>
      <c r="J148" s="28">
        <v>2.6254646484470912</v>
      </c>
      <c r="K148" s="29">
        <v>1.1776454796397959</v>
      </c>
    </row>
    <row r="149" spans="2:11" x14ac:dyDescent="0.35">
      <c r="B149" s="31"/>
      <c r="C149" s="2" t="s">
        <v>81</v>
      </c>
      <c r="D149" s="28">
        <v>3.2892406166856714</v>
      </c>
      <c r="E149" s="28">
        <v>2.4386997721520394</v>
      </c>
      <c r="F149" s="28">
        <v>1.5836074669830458</v>
      </c>
      <c r="G149" s="28">
        <v>1.3249181609844167</v>
      </c>
      <c r="H149" s="28">
        <v>1.4249731381354795</v>
      </c>
      <c r="I149" s="28">
        <v>2.9575121349288476</v>
      </c>
      <c r="J149" s="28">
        <v>2.5391267880477333</v>
      </c>
      <c r="K149" s="29">
        <v>1.0913076192404383</v>
      </c>
    </row>
    <row r="150" spans="2:11" x14ac:dyDescent="0.35">
      <c r="B150" s="31"/>
      <c r="C150" s="2" t="s">
        <v>83</v>
      </c>
      <c r="D150" s="28">
        <v>3.2029027562863139</v>
      </c>
      <c r="E150" s="28">
        <v>2.3523619117526815</v>
      </c>
      <c r="F150" s="28">
        <v>1.4972696065836879</v>
      </c>
      <c r="G150" s="28">
        <v>1.2385803005850591</v>
      </c>
      <c r="H150" s="28">
        <v>1.3386352777361219</v>
      </c>
      <c r="I150" s="28">
        <v>2.8711742745294897</v>
      </c>
      <c r="J150" s="28">
        <v>2.4527889276483759</v>
      </c>
      <c r="K150" s="29">
        <v>1.0049697588410806</v>
      </c>
    </row>
    <row r="151" spans="2:11" ht="15" thickBot="1" x14ac:dyDescent="0.4">
      <c r="B151" s="32"/>
      <c r="C151" s="3" t="s">
        <v>84</v>
      </c>
      <c r="D151" s="33">
        <v>3.5529903649234353</v>
      </c>
      <c r="E151" s="33">
        <v>2.7134057312520343</v>
      </c>
      <c r="F151" s="33">
        <v>1.8498182997897692</v>
      </c>
      <c r="G151" s="33">
        <v>1.6006447467018374</v>
      </c>
      <c r="H151" s="33">
        <v>1.6961192481493299</v>
      </c>
      <c r="I151" s="33">
        <v>3.232756638698679</v>
      </c>
      <c r="J151" s="33">
        <v>2.8133920057773305</v>
      </c>
      <c r="K151" s="34">
        <v>1.3504825406750129</v>
      </c>
    </row>
    <row r="152" spans="2:11" x14ac:dyDescent="0.35">
      <c r="B152" s="36" t="s">
        <v>119</v>
      </c>
      <c r="C152" s="1" t="s">
        <v>2</v>
      </c>
      <c r="D152" s="25">
        <v>2.8945246024730733</v>
      </c>
      <c r="E152" s="25">
        <v>1.998417896943665</v>
      </c>
      <c r="F152" s="25">
        <v>1.1937097196384834</v>
      </c>
      <c r="G152" s="25">
        <v>0.93128326328371436</v>
      </c>
      <c r="H152" s="25">
        <v>1.0466494260026868</v>
      </c>
      <c r="I152" s="25">
        <v>2.522988273492802</v>
      </c>
      <c r="J152" s="25">
        <v>2.1012428649544233</v>
      </c>
      <c r="K152" s="26">
        <v>0.68531248433001812</v>
      </c>
    </row>
    <row r="153" spans="2:11" x14ac:dyDescent="0.35">
      <c r="B153" s="27"/>
      <c r="C153" s="2" t="s">
        <v>69</v>
      </c>
      <c r="D153" s="28">
        <v>3.4888257912204628</v>
      </c>
      <c r="E153" s="28">
        <v>2.6492411575490618</v>
      </c>
      <c r="F153" s="28">
        <v>1.7856537260867964</v>
      </c>
      <c r="G153" s="28">
        <v>1.5364801729988646</v>
      </c>
      <c r="H153" s="28">
        <v>1.6319546744463569</v>
      </c>
      <c r="I153" s="28">
        <v>3.1685920649957064</v>
      </c>
      <c r="J153" s="28">
        <v>2.7492274320743584</v>
      </c>
      <c r="K153" s="29">
        <v>1.2863179669720399</v>
      </c>
    </row>
    <row r="154" spans="2:11" x14ac:dyDescent="0.35">
      <c r="B154" s="27" t="s">
        <v>117</v>
      </c>
      <c r="C154" s="2" t="s">
        <v>71</v>
      </c>
      <c r="D154" s="28">
        <v>3.4193493226917449</v>
      </c>
      <c r="E154" s="28">
        <v>2.5797646890203438</v>
      </c>
      <c r="F154" s="28">
        <v>1.7161772575580785</v>
      </c>
      <c r="G154" s="28">
        <v>1.4670037044701467</v>
      </c>
      <c r="H154" s="28">
        <v>1.562478205917639</v>
      </c>
      <c r="I154" s="28">
        <v>3.0991155964669885</v>
      </c>
      <c r="J154" s="28">
        <v>2.67975096354564</v>
      </c>
      <c r="K154" s="29">
        <v>1.216841498443322</v>
      </c>
    </row>
    <row r="155" spans="2:11" x14ac:dyDescent="0.35">
      <c r="B155" s="30">
        <v>0</v>
      </c>
      <c r="C155" s="2" t="s">
        <v>73</v>
      </c>
      <c r="D155" s="28">
        <v>3.315134619898668</v>
      </c>
      <c r="E155" s="28">
        <v>2.475549986227267</v>
      </c>
      <c r="F155" s="28">
        <v>1.6119625547650016</v>
      </c>
      <c r="G155" s="28">
        <v>1.3627890016770698</v>
      </c>
      <c r="H155" s="28">
        <v>1.4582635031245623</v>
      </c>
      <c r="I155" s="28">
        <v>2.9949008936739117</v>
      </c>
      <c r="J155" s="28">
        <v>2.5755362607525631</v>
      </c>
      <c r="K155" s="29">
        <v>1.1126267956502454</v>
      </c>
    </row>
    <row r="156" spans="2:11" x14ac:dyDescent="0.35">
      <c r="B156" s="31"/>
      <c r="C156" s="2" t="s">
        <v>75</v>
      </c>
      <c r="D156" s="28">
        <v>3.2109199171055911</v>
      </c>
      <c r="E156" s="28">
        <v>2.3713352834341901</v>
      </c>
      <c r="F156" s="28">
        <v>1.5077478519719245</v>
      </c>
      <c r="G156" s="28">
        <v>1.2585742988839927</v>
      </c>
      <c r="H156" s="28">
        <v>1.3540488003314852</v>
      </c>
      <c r="I156" s="28">
        <v>2.8906861908808348</v>
      </c>
      <c r="J156" s="28">
        <v>2.4713215579594863</v>
      </c>
      <c r="K156" s="29">
        <v>1.0084120928571685</v>
      </c>
    </row>
    <row r="157" spans="2:11" x14ac:dyDescent="0.35">
      <c r="B157" s="31"/>
      <c r="C157" s="2" t="s">
        <v>77</v>
      </c>
      <c r="D157" s="28">
        <v>3.3689724769816283</v>
      </c>
      <c r="E157" s="28">
        <v>2.5184316324479958</v>
      </c>
      <c r="F157" s="28">
        <v>1.6633393272790022</v>
      </c>
      <c r="G157" s="28">
        <v>1.4046500212803732</v>
      </c>
      <c r="H157" s="28">
        <v>1.504704998431436</v>
      </c>
      <c r="I157" s="28">
        <v>3.037243995224804</v>
      </c>
      <c r="J157" s="28">
        <v>2.6188586483436902</v>
      </c>
      <c r="K157" s="29">
        <v>1.1710394795363948</v>
      </c>
    </row>
    <row r="158" spans="2:11" x14ac:dyDescent="0.35">
      <c r="B158" s="31"/>
      <c r="C158" s="2" t="s">
        <v>79</v>
      </c>
      <c r="D158" s="28">
        <v>3.3114139033820562</v>
      </c>
      <c r="E158" s="28">
        <v>2.4608730588484238</v>
      </c>
      <c r="F158" s="28">
        <v>1.6057807536794304</v>
      </c>
      <c r="G158" s="28">
        <v>1.3470914476808014</v>
      </c>
      <c r="H158" s="28">
        <v>1.4471464248318642</v>
      </c>
      <c r="I158" s="28">
        <v>2.979685421625232</v>
      </c>
      <c r="J158" s="28">
        <v>2.5613000747441181</v>
      </c>
      <c r="K158" s="29">
        <v>1.1134809059368231</v>
      </c>
    </row>
    <row r="159" spans="2:11" x14ac:dyDescent="0.35">
      <c r="B159" s="31"/>
      <c r="C159" s="2" t="s">
        <v>81</v>
      </c>
      <c r="D159" s="28">
        <v>3.2250760429826983</v>
      </c>
      <c r="E159" s="28">
        <v>2.3745351984490664</v>
      </c>
      <c r="F159" s="28">
        <v>1.5194428932800728</v>
      </c>
      <c r="G159" s="28">
        <v>1.2607535872814439</v>
      </c>
      <c r="H159" s="28">
        <v>1.3608085644325065</v>
      </c>
      <c r="I159" s="28">
        <v>2.8933475612258746</v>
      </c>
      <c r="J159" s="28">
        <v>2.4749622143447607</v>
      </c>
      <c r="K159" s="29">
        <v>1.0271430455374655</v>
      </c>
    </row>
    <row r="160" spans="2:11" x14ac:dyDescent="0.35">
      <c r="B160" s="31"/>
      <c r="C160" s="2" t="s">
        <v>83</v>
      </c>
      <c r="D160" s="28">
        <v>3.1387381825833409</v>
      </c>
      <c r="E160" s="28">
        <v>2.2881973380497085</v>
      </c>
      <c r="F160" s="28">
        <v>1.4331050328807153</v>
      </c>
      <c r="G160" s="28">
        <v>1.1744157268820863</v>
      </c>
      <c r="H160" s="28">
        <v>1.2744707040331491</v>
      </c>
      <c r="I160" s="28">
        <v>2.8070097008265167</v>
      </c>
      <c r="J160" s="28">
        <v>2.3886243539454028</v>
      </c>
      <c r="K160" s="29">
        <v>0.94080518513810796</v>
      </c>
    </row>
    <row r="161" spans="2:11" ht="15" thickBot="1" x14ac:dyDescent="0.4">
      <c r="B161" s="32"/>
      <c r="C161" s="3" t="s">
        <v>84</v>
      </c>
      <c r="D161" s="33">
        <v>3.4888257912204628</v>
      </c>
      <c r="E161" s="33">
        <v>2.6492411575490618</v>
      </c>
      <c r="F161" s="33">
        <v>1.7856537260867964</v>
      </c>
      <c r="G161" s="33">
        <v>1.5364801729988646</v>
      </c>
      <c r="H161" s="33">
        <v>1.6319546744463569</v>
      </c>
      <c r="I161" s="33">
        <v>3.1685920649957064</v>
      </c>
      <c r="J161" s="33">
        <v>2.7492274320743584</v>
      </c>
      <c r="K161" s="34">
        <v>1.2863179669720399</v>
      </c>
    </row>
    <row r="162" spans="2:11" x14ac:dyDescent="0.35">
      <c r="B162" s="36" t="s">
        <v>119</v>
      </c>
      <c r="C162" s="1" t="s">
        <v>2</v>
      </c>
      <c r="D162" s="25">
        <v>2.8303600287701003</v>
      </c>
      <c r="E162" s="25">
        <v>1.9342533232406922</v>
      </c>
      <c r="F162" s="25">
        <v>1.1295451459355106</v>
      </c>
      <c r="G162" s="25">
        <v>0.86711868958074145</v>
      </c>
      <c r="H162" s="25">
        <v>0.98248485229971383</v>
      </c>
      <c r="I162" s="25">
        <v>2.458823699789829</v>
      </c>
      <c r="J162" s="25">
        <v>2.0370782912514507</v>
      </c>
      <c r="K162" s="26">
        <v>0.62114791062704522</v>
      </c>
    </row>
    <row r="163" spans="2:11" x14ac:dyDescent="0.35">
      <c r="B163" s="27"/>
      <c r="C163" s="2" t="s">
        <v>69</v>
      </c>
      <c r="D163" s="28">
        <v>3.4246612175174902</v>
      </c>
      <c r="E163" s="28">
        <v>2.5850765838460892</v>
      </c>
      <c r="F163" s="28">
        <v>1.7214891523838236</v>
      </c>
      <c r="G163" s="28">
        <v>1.4723155992958918</v>
      </c>
      <c r="H163" s="28">
        <v>1.5677901007433843</v>
      </c>
      <c r="I163" s="28">
        <v>3.1044274912927339</v>
      </c>
      <c r="J163" s="28">
        <v>2.6850628583713854</v>
      </c>
      <c r="K163" s="29">
        <v>1.2221533932690674</v>
      </c>
    </row>
    <row r="164" spans="2:11" x14ac:dyDescent="0.35">
      <c r="B164" s="27" t="s">
        <v>118</v>
      </c>
      <c r="C164" s="2" t="s">
        <v>71</v>
      </c>
      <c r="D164" s="28">
        <v>3.3551847489887718</v>
      </c>
      <c r="E164" s="28">
        <v>2.5156001153173708</v>
      </c>
      <c r="F164" s="28">
        <v>1.6520126838551057</v>
      </c>
      <c r="G164" s="28">
        <v>1.4028391307671739</v>
      </c>
      <c r="H164" s="28">
        <v>1.4983136322146664</v>
      </c>
      <c r="I164" s="28">
        <v>3.0349510227640155</v>
      </c>
      <c r="J164" s="28">
        <v>2.615586389842667</v>
      </c>
      <c r="K164" s="29">
        <v>1.1526769247403492</v>
      </c>
    </row>
    <row r="165" spans="2:11" x14ac:dyDescent="0.35">
      <c r="B165" s="30">
        <v>0</v>
      </c>
      <c r="C165" s="2" t="s">
        <v>73</v>
      </c>
      <c r="D165" s="28">
        <v>3.250970046195695</v>
      </c>
      <c r="E165" s="28">
        <v>2.4113854125242939</v>
      </c>
      <c r="F165" s="28">
        <v>1.5477979810620288</v>
      </c>
      <c r="G165" s="28">
        <v>1.2986244279740971</v>
      </c>
      <c r="H165" s="28">
        <v>1.3940989294215893</v>
      </c>
      <c r="I165" s="28">
        <v>2.9307363199709386</v>
      </c>
      <c r="J165" s="28">
        <v>2.5113716870495906</v>
      </c>
      <c r="K165" s="29">
        <v>1.0484622219472723</v>
      </c>
    </row>
    <row r="166" spans="2:11" x14ac:dyDescent="0.35">
      <c r="B166" s="31"/>
      <c r="C166" s="2" t="s">
        <v>75</v>
      </c>
      <c r="D166" s="28">
        <v>3.1467553434026181</v>
      </c>
      <c r="E166" s="28">
        <v>2.3071707097312171</v>
      </c>
      <c r="F166" s="28">
        <v>1.4435832782689519</v>
      </c>
      <c r="G166" s="28">
        <v>1.1944097251810202</v>
      </c>
      <c r="H166" s="28">
        <v>1.2898842266285127</v>
      </c>
      <c r="I166" s="28">
        <v>2.8265216171778618</v>
      </c>
      <c r="J166" s="28">
        <v>2.4071569842565137</v>
      </c>
      <c r="K166" s="29">
        <v>0.94424751915419558</v>
      </c>
    </row>
    <row r="167" spans="2:11" x14ac:dyDescent="0.35">
      <c r="B167" s="31"/>
      <c r="C167" s="2" t="s">
        <v>77</v>
      </c>
      <c r="D167" s="28">
        <v>3.3048079032786553</v>
      </c>
      <c r="E167" s="28">
        <v>2.4542670587450228</v>
      </c>
      <c r="F167" s="28">
        <v>1.5991747535760292</v>
      </c>
      <c r="G167" s="28">
        <v>1.3404854475774004</v>
      </c>
      <c r="H167" s="28">
        <v>1.4405404247284632</v>
      </c>
      <c r="I167" s="28">
        <v>2.973079421521831</v>
      </c>
      <c r="J167" s="28">
        <v>2.5546940746407172</v>
      </c>
      <c r="K167" s="29">
        <v>1.1068749058334222</v>
      </c>
    </row>
    <row r="168" spans="2:11" x14ac:dyDescent="0.35">
      <c r="B168" s="31"/>
      <c r="C168" s="2" t="s">
        <v>79</v>
      </c>
      <c r="D168" s="28">
        <v>3.2472493296790832</v>
      </c>
      <c r="E168" s="28">
        <v>2.3967084851454508</v>
      </c>
      <c r="F168" s="28">
        <v>1.5416161799764578</v>
      </c>
      <c r="G168" s="28">
        <v>1.2829268739778288</v>
      </c>
      <c r="H168" s="28">
        <v>1.3829818511288916</v>
      </c>
      <c r="I168" s="28">
        <v>2.915520847922259</v>
      </c>
      <c r="J168" s="28">
        <v>2.4971355010411451</v>
      </c>
      <c r="K168" s="29">
        <v>1.0493163322338503</v>
      </c>
    </row>
    <row r="169" spans="2:11" x14ac:dyDescent="0.35">
      <c r="B169" s="31"/>
      <c r="C169" s="2" t="s">
        <v>81</v>
      </c>
      <c r="D169" s="28">
        <v>3.1609114692797258</v>
      </c>
      <c r="E169" s="28">
        <v>2.3103706247460933</v>
      </c>
      <c r="F169" s="28">
        <v>1.4552783195771</v>
      </c>
      <c r="G169" s="28">
        <v>1.1965890135784709</v>
      </c>
      <c r="H169" s="28">
        <v>1.2966439907295337</v>
      </c>
      <c r="I169" s="28">
        <v>2.8291829875229015</v>
      </c>
      <c r="J169" s="28">
        <v>2.4107976406417877</v>
      </c>
      <c r="K169" s="29">
        <v>0.9629784718344927</v>
      </c>
    </row>
    <row r="170" spans="2:11" x14ac:dyDescent="0.35">
      <c r="B170" s="31"/>
      <c r="C170" s="2" t="s">
        <v>83</v>
      </c>
      <c r="D170" s="28">
        <v>3.0745736088803679</v>
      </c>
      <c r="E170" s="28">
        <v>2.2240327643467359</v>
      </c>
      <c r="F170" s="28">
        <v>1.3689404591777423</v>
      </c>
      <c r="G170" s="28">
        <v>1.1102511531791135</v>
      </c>
      <c r="H170" s="28">
        <v>1.2103061303301761</v>
      </c>
      <c r="I170" s="28">
        <v>2.7428451271235441</v>
      </c>
      <c r="J170" s="28">
        <v>2.3244597802424298</v>
      </c>
      <c r="K170" s="29">
        <v>0.87664061143513505</v>
      </c>
    </row>
    <row r="171" spans="2:11" ht="15" thickBot="1" x14ac:dyDescent="0.4">
      <c r="B171" s="32"/>
      <c r="C171" s="3" t="s">
        <v>84</v>
      </c>
      <c r="D171" s="33">
        <v>3.4246612175174902</v>
      </c>
      <c r="E171" s="33">
        <v>2.5850765838460892</v>
      </c>
      <c r="F171" s="33">
        <v>1.7214891523838236</v>
      </c>
      <c r="G171" s="33">
        <v>1.4723155992958918</v>
      </c>
      <c r="H171" s="33">
        <v>1.5677901007433843</v>
      </c>
      <c r="I171" s="33">
        <v>3.1044274912927339</v>
      </c>
      <c r="J171" s="33">
        <v>2.6850628583713854</v>
      </c>
      <c r="K171" s="34">
        <v>1.2221533932690674</v>
      </c>
    </row>
    <row r="173" spans="2:11" ht="15" thickBot="1" x14ac:dyDescent="0.4"/>
    <row r="174" spans="2:11" ht="26.5" thickBot="1" x14ac:dyDescent="0.65">
      <c r="B174" s="4" t="s">
        <v>85</v>
      </c>
      <c r="C174" s="5"/>
      <c r="D174" s="6">
        <v>4</v>
      </c>
      <c r="E174" s="7" t="s">
        <v>120</v>
      </c>
      <c r="F174" s="8"/>
      <c r="G174" s="8"/>
      <c r="H174" s="8"/>
      <c r="I174" s="9"/>
      <c r="J174" s="5" t="s">
        <v>87</v>
      </c>
      <c r="K174" s="10" t="s">
        <v>10</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4.3552041040963152</v>
      </c>
      <c r="E178" s="25">
        <v>3.5728934719369843</v>
      </c>
      <c r="F178" s="25">
        <v>2.549244772056015</v>
      </c>
      <c r="G178" s="25">
        <v>2.3274348073662767</v>
      </c>
      <c r="H178" s="25">
        <v>2.4051549608992309</v>
      </c>
      <c r="I178" s="25">
        <v>4.1381823076167139</v>
      </c>
      <c r="J178" s="25">
        <v>3.681242357282152</v>
      </c>
      <c r="K178" s="26">
        <v>2.0185425869327607</v>
      </c>
    </row>
    <row r="179" spans="2:11" x14ac:dyDescent="0.35">
      <c r="B179" s="49"/>
      <c r="C179" s="2" t="s">
        <v>69</v>
      </c>
      <c r="D179" s="28">
        <v>5.1353943486655238</v>
      </c>
      <c r="E179" s="28">
        <v>4.3770330020905224</v>
      </c>
      <c r="F179" s="28">
        <v>3.364973399894605</v>
      </c>
      <c r="G179" s="28">
        <v>3.1597692616364585</v>
      </c>
      <c r="H179" s="28">
        <v>3.2186531218791425</v>
      </c>
      <c r="I179" s="28">
        <v>4.9161399786000857</v>
      </c>
      <c r="J179" s="28">
        <v>4.4813446328067403</v>
      </c>
      <c r="K179" s="29">
        <v>2.8490405444878433</v>
      </c>
    </row>
    <row r="180" spans="2:11" x14ac:dyDescent="0.35">
      <c r="B180" s="49"/>
      <c r="C180" s="2" t="s">
        <v>71</v>
      </c>
      <c r="D180" s="28">
        <v>5.065917880136805</v>
      </c>
      <c r="E180" s="28">
        <v>4.3075565335618053</v>
      </c>
      <c r="F180" s="28">
        <v>3.2954969313658875</v>
      </c>
      <c r="G180" s="28">
        <v>3.0902927931077411</v>
      </c>
      <c r="H180" s="28">
        <v>3.1491766533504251</v>
      </c>
      <c r="I180" s="28">
        <v>4.8466635100713678</v>
      </c>
      <c r="J180" s="28">
        <v>4.4118681642780233</v>
      </c>
      <c r="K180" s="29">
        <v>2.7795640759591258</v>
      </c>
    </row>
    <row r="181" spans="2:11" x14ac:dyDescent="0.35">
      <c r="B181" s="40">
        <v>0</v>
      </c>
      <c r="C181" s="2" t="s">
        <v>73</v>
      </c>
      <c r="D181" s="28">
        <v>4.9617031773437281</v>
      </c>
      <c r="E181" s="28">
        <v>4.2033418307687285</v>
      </c>
      <c r="F181" s="28">
        <v>3.1912822285728106</v>
      </c>
      <c r="G181" s="28">
        <v>2.9860780903146642</v>
      </c>
      <c r="H181" s="28">
        <v>3.0449619505573482</v>
      </c>
      <c r="I181" s="28">
        <v>4.7424488072782909</v>
      </c>
      <c r="J181" s="28">
        <v>4.3076534614849464</v>
      </c>
      <c r="K181" s="29">
        <v>2.6753493731660489</v>
      </c>
    </row>
    <row r="182" spans="2:11" x14ac:dyDescent="0.35">
      <c r="B182" s="41"/>
      <c r="C182" s="2" t="s">
        <v>75</v>
      </c>
      <c r="D182" s="28">
        <v>4.8574884745506521</v>
      </c>
      <c r="E182" s="28">
        <v>4.0991271279756516</v>
      </c>
      <c r="F182" s="28">
        <v>3.0870675257797338</v>
      </c>
      <c r="G182" s="28">
        <v>2.8818633875215873</v>
      </c>
      <c r="H182" s="28">
        <v>2.9407472477642713</v>
      </c>
      <c r="I182" s="28">
        <v>4.638234104485214</v>
      </c>
      <c r="J182" s="28">
        <v>4.2034387586918696</v>
      </c>
      <c r="K182" s="29">
        <v>2.5711346703729721</v>
      </c>
    </row>
    <row r="183" spans="2:11" x14ac:dyDescent="0.35">
      <c r="B183" s="41"/>
      <c r="C183" s="2" t="s">
        <v>77</v>
      </c>
      <c r="D183" s="28">
        <v>4.9805460342111196</v>
      </c>
      <c r="E183" s="28">
        <v>4.2161688952339942</v>
      </c>
      <c r="F183" s="28">
        <v>3.2084578602987999</v>
      </c>
      <c r="G183" s="28">
        <v>2.998553816034637</v>
      </c>
      <c r="H183" s="28">
        <v>3.060553245575719</v>
      </c>
      <c r="I183" s="28">
        <v>4.7572607082520451</v>
      </c>
      <c r="J183" s="28">
        <v>4.320947591553673</v>
      </c>
      <c r="K183" s="29">
        <v>2.6918971821177538</v>
      </c>
    </row>
    <row r="184" spans="2:11" x14ac:dyDescent="0.35">
      <c r="B184" s="41"/>
      <c r="C184" s="2" t="s">
        <v>79</v>
      </c>
      <c r="D184" s="28">
        <v>4.9229874606115471</v>
      </c>
      <c r="E184" s="28">
        <v>4.1586103216344226</v>
      </c>
      <c r="F184" s="28">
        <v>3.1508992866992283</v>
      </c>
      <c r="G184" s="28">
        <v>2.9409952424350658</v>
      </c>
      <c r="H184" s="28">
        <v>3.0029946719761473</v>
      </c>
      <c r="I184" s="28">
        <v>4.6997021346524734</v>
      </c>
      <c r="J184" s="28">
        <v>4.2633890179541014</v>
      </c>
      <c r="K184" s="29">
        <v>2.6343386085181821</v>
      </c>
    </row>
    <row r="185" spans="2:11" x14ac:dyDescent="0.35">
      <c r="B185" s="41"/>
      <c r="C185" s="2" t="s">
        <v>81</v>
      </c>
      <c r="D185" s="28">
        <v>4.8366496002121897</v>
      </c>
      <c r="E185" s="28">
        <v>4.0722724612350643</v>
      </c>
      <c r="F185" s="28">
        <v>3.0645614262998708</v>
      </c>
      <c r="G185" s="28">
        <v>2.854657382035708</v>
      </c>
      <c r="H185" s="28">
        <v>2.9166568115767899</v>
      </c>
      <c r="I185" s="28">
        <v>4.6133642742531151</v>
      </c>
      <c r="J185" s="28">
        <v>4.177051157554744</v>
      </c>
      <c r="K185" s="29">
        <v>2.5480007481188247</v>
      </c>
    </row>
    <row r="186" spans="2:11" x14ac:dyDescent="0.35">
      <c r="B186" s="41"/>
      <c r="C186" s="2" t="s">
        <v>83</v>
      </c>
      <c r="D186" s="28">
        <v>4.7503117398128323</v>
      </c>
      <c r="E186" s="28">
        <v>3.9859346008357073</v>
      </c>
      <c r="F186" s="28">
        <v>2.978223565900513</v>
      </c>
      <c r="G186" s="28">
        <v>2.7683195216363505</v>
      </c>
      <c r="H186" s="28">
        <v>2.830318951177432</v>
      </c>
      <c r="I186" s="28">
        <v>4.5270264138537577</v>
      </c>
      <c r="J186" s="28">
        <v>4.0907132971553866</v>
      </c>
      <c r="K186" s="29">
        <v>2.4616628877194668</v>
      </c>
    </row>
    <row r="187" spans="2:11" ht="15" thickBot="1" x14ac:dyDescent="0.4">
      <c r="B187" s="42"/>
      <c r="C187" s="3" t="s">
        <v>84</v>
      </c>
      <c r="D187" s="33">
        <v>5.1353943486655238</v>
      </c>
      <c r="E187" s="33">
        <v>4.3770330020905224</v>
      </c>
      <c r="F187" s="33">
        <v>3.364973399894605</v>
      </c>
      <c r="G187" s="33">
        <v>3.1597692616364585</v>
      </c>
      <c r="H187" s="33">
        <v>3.2186531218791425</v>
      </c>
      <c r="I187" s="33">
        <v>4.9161399786000857</v>
      </c>
      <c r="J187" s="33">
        <v>4.4813446328067403</v>
      </c>
      <c r="K187" s="34">
        <v>2.8490405444878433</v>
      </c>
    </row>
    <row r="188" spans="2:11" x14ac:dyDescent="0.35">
      <c r="B188" s="36" t="s">
        <v>122</v>
      </c>
      <c r="C188" s="37" t="s">
        <v>2</v>
      </c>
      <c r="D188" s="25">
        <v>3.0920480940180211</v>
      </c>
      <c r="E188" s="25">
        <v>2.2209177494424637</v>
      </c>
      <c r="F188" s="25">
        <v>1.3612687247678636</v>
      </c>
      <c r="G188" s="25">
        <v>1.1111096731522934</v>
      </c>
      <c r="H188" s="25">
        <v>1.2162674661249819</v>
      </c>
      <c r="I188" s="25">
        <v>2.7531064310236251</v>
      </c>
      <c r="J188" s="25">
        <v>2.3255317173089001</v>
      </c>
      <c r="K188" s="26">
        <v>0.86158850616231064</v>
      </c>
    </row>
    <row r="189" spans="2:11" x14ac:dyDescent="0.35">
      <c r="B189" s="38"/>
      <c r="C189" s="39" t="s">
        <v>69</v>
      </c>
      <c r="D189" s="28">
        <v>3.8801849863747973</v>
      </c>
      <c r="E189" s="28">
        <v>3.0755048668167619</v>
      </c>
      <c r="F189" s="28">
        <v>2.1527237424474697</v>
      </c>
      <c r="G189" s="28">
        <v>1.9338719457842888</v>
      </c>
      <c r="H189" s="28">
        <v>2.0068618704229144</v>
      </c>
      <c r="I189" s="28">
        <v>3.6012147452807981</v>
      </c>
      <c r="J189" s="28">
        <v>3.1774128185499304</v>
      </c>
      <c r="K189" s="29">
        <v>1.663691467305348</v>
      </c>
    </row>
    <row r="190" spans="2:11" x14ac:dyDescent="0.35">
      <c r="B190" s="49"/>
      <c r="C190" s="39" t="s">
        <v>71</v>
      </c>
      <c r="D190" s="28">
        <v>3.8107085178460793</v>
      </c>
      <c r="E190" s="28">
        <v>3.0060283982880445</v>
      </c>
      <c r="F190" s="28">
        <v>2.0832472739187518</v>
      </c>
      <c r="G190" s="28">
        <v>1.8643954772555709</v>
      </c>
      <c r="H190" s="28">
        <v>1.9373854018941963</v>
      </c>
      <c r="I190" s="28">
        <v>3.5317382767520806</v>
      </c>
      <c r="J190" s="28">
        <v>3.1079363500212129</v>
      </c>
      <c r="K190" s="29">
        <v>1.5942149987766301</v>
      </c>
    </row>
    <row r="191" spans="2:11" x14ac:dyDescent="0.35">
      <c r="B191" s="40">
        <v>0</v>
      </c>
      <c r="C191" s="39" t="s">
        <v>73</v>
      </c>
      <c r="D191" s="28">
        <v>3.7064938150530025</v>
      </c>
      <c r="E191" s="28">
        <v>2.9018136954949676</v>
      </c>
      <c r="F191" s="28">
        <v>1.9790325711256749</v>
      </c>
      <c r="G191" s="28">
        <v>1.760180774462494</v>
      </c>
      <c r="H191" s="28">
        <v>1.8331706991011194</v>
      </c>
      <c r="I191" s="28">
        <v>3.4275235739590038</v>
      </c>
      <c r="J191" s="28">
        <v>3.0037216472281361</v>
      </c>
      <c r="K191" s="29">
        <v>1.4900002959835532</v>
      </c>
    </row>
    <row r="192" spans="2:11" x14ac:dyDescent="0.35">
      <c r="B192" s="41"/>
      <c r="C192" s="39" t="s">
        <v>75</v>
      </c>
      <c r="D192" s="28">
        <v>3.602279112259926</v>
      </c>
      <c r="E192" s="28">
        <v>2.7975989927018907</v>
      </c>
      <c r="F192" s="28">
        <v>1.8748178683325978</v>
      </c>
      <c r="G192" s="28">
        <v>1.6559660716694169</v>
      </c>
      <c r="H192" s="28">
        <v>1.7289559963080425</v>
      </c>
      <c r="I192" s="28">
        <v>3.3233088711659269</v>
      </c>
      <c r="J192" s="28">
        <v>2.8995069444350592</v>
      </c>
      <c r="K192" s="29">
        <v>1.3857855931904761</v>
      </c>
    </row>
    <row r="193" spans="2:11" x14ac:dyDescent="0.35">
      <c r="B193" s="41"/>
      <c r="C193" s="39" t="s">
        <v>77</v>
      </c>
      <c r="D193" s="28">
        <v>3.7272446456028243</v>
      </c>
      <c r="E193" s="28">
        <v>2.9099155850731071</v>
      </c>
      <c r="F193" s="28">
        <v>2.0021193906081169</v>
      </c>
      <c r="G193" s="28">
        <v>1.7719477744992431</v>
      </c>
      <c r="H193" s="28">
        <v>1.8538509359708779</v>
      </c>
      <c r="I193" s="28">
        <v>3.4385935243008667</v>
      </c>
      <c r="J193" s="28">
        <v>3.0126924715932821</v>
      </c>
      <c r="K193" s="29">
        <v>1.496389802665405</v>
      </c>
    </row>
    <row r="194" spans="2:11" x14ac:dyDescent="0.35">
      <c r="B194" s="41"/>
      <c r="C194" s="39" t="s">
        <v>79</v>
      </c>
      <c r="D194" s="28">
        <v>3.6696860720032527</v>
      </c>
      <c r="E194" s="28">
        <v>2.8523570114735359</v>
      </c>
      <c r="F194" s="28">
        <v>1.9445608170085451</v>
      </c>
      <c r="G194" s="28">
        <v>1.7143892008996713</v>
      </c>
      <c r="H194" s="28">
        <v>1.7962923623713061</v>
      </c>
      <c r="I194" s="28">
        <v>3.3810349507012951</v>
      </c>
      <c r="J194" s="28">
        <v>2.9551338979937105</v>
      </c>
      <c r="K194" s="29">
        <v>1.4388312290658332</v>
      </c>
    </row>
    <row r="195" spans="2:11" x14ac:dyDescent="0.35">
      <c r="B195" s="41"/>
      <c r="C195" s="39" t="s">
        <v>81</v>
      </c>
      <c r="D195" s="28">
        <v>3.5833482116038953</v>
      </c>
      <c r="E195" s="28">
        <v>2.7660191510741781</v>
      </c>
      <c r="F195" s="28">
        <v>1.8582229566091877</v>
      </c>
      <c r="G195" s="28">
        <v>1.6280513405003136</v>
      </c>
      <c r="H195" s="28">
        <v>1.7099545019719484</v>
      </c>
      <c r="I195" s="28">
        <v>3.2946970903019377</v>
      </c>
      <c r="J195" s="28">
        <v>2.8687960375943531</v>
      </c>
      <c r="K195" s="29">
        <v>1.3524933686664757</v>
      </c>
    </row>
    <row r="196" spans="2:11" x14ac:dyDescent="0.35">
      <c r="B196" s="41"/>
      <c r="C196" s="39" t="s">
        <v>83</v>
      </c>
      <c r="D196" s="28">
        <v>3.4970103512045374</v>
      </c>
      <c r="E196" s="28">
        <v>2.6796812906748206</v>
      </c>
      <c r="F196" s="28">
        <v>1.77188509620983</v>
      </c>
      <c r="G196" s="28">
        <v>1.5417134801009558</v>
      </c>
      <c r="H196" s="28">
        <v>1.6236166415725906</v>
      </c>
      <c r="I196" s="28">
        <v>3.2083592299025803</v>
      </c>
      <c r="J196" s="28">
        <v>2.7824581771949957</v>
      </c>
      <c r="K196" s="29">
        <v>1.2661555082671179</v>
      </c>
    </row>
    <row r="197" spans="2:11" ht="15" thickBot="1" x14ac:dyDescent="0.4">
      <c r="B197" s="42"/>
      <c r="C197" s="43" t="s">
        <v>84</v>
      </c>
      <c r="D197" s="33">
        <v>3.8801849863747973</v>
      </c>
      <c r="E197" s="33">
        <v>3.0755048668167619</v>
      </c>
      <c r="F197" s="33">
        <v>2.1527237424474697</v>
      </c>
      <c r="G197" s="33">
        <v>1.9338719457842888</v>
      </c>
      <c r="H197" s="33">
        <v>2.0068618704229144</v>
      </c>
      <c r="I197" s="33">
        <v>3.6012147452807981</v>
      </c>
      <c r="J197" s="33">
        <v>3.1774128185499304</v>
      </c>
      <c r="K197" s="34">
        <v>1.663691467305348</v>
      </c>
    </row>
    <row r="198" spans="2:11" x14ac:dyDescent="0.35">
      <c r="B198" s="35" t="s">
        <v>123</v>
      </c>
      <c r="C198" s="1" t="s">
        <v>2</v>
      </c>
      <c r="D198" s="25">
        <v>4.0003336623074706</v>
      </c>
      <c r="E198" s="25">
        <v>3.2267006436632748</v>
      </c>
      <c r="F198" s="25">
        <v>2.2005774695911162</v>
      </c>
      <c r="G198" s="25">
        <v>1.9754556504329659</v>
      </c>
      <c r="H198" s="25">
        <v>2.046039509335845</v>
      </c>
      <c r="I198" s="25">
        <v>3.7961004847241195</v>
      </c>
      <c r="J198" s="25">
        <v>3.3328607579481524</v>
      </c>
      <c r="K198" s="26">
        <v>1.6780317204262571</v>
      </c>
    </row>
    <row r="199" spans="2:11" x14ac:dyDescent="0.35">
      <c r="B199" s="27"/>
      <c r="C199" s="2" t="s">
        <v>69</v>
      </c>
      <c r="D199" s="28">
        <v>4.7996083555578819</v>
      </c>
      <c r="E199" s="28">
        <v>4.0573729549424833</v>
      </c>
      <c r="F199" s="28">
        <v>3.0307720526215878</v>
      </c>
      <c r="G199" s="28">
        <v>2.827614678649506</v>
      </c>
      <c r="H199" s="28">
        <v>2.8742916803764018</v>
      </c>
      <c r="I199" s="28">
        <v>4.6022723705661006</v>
      </c>
      <c r="J199" s="28">
        <v>4.1606937171590141</v>
      </c>
      <c r="K199" s="29">
        <v>2.5236797980756673</v>
      </c>
    </row>
    <row r="200" spans="2:11" x14ac:dyDescent="0.35">
      <c r="B200" s="27"/>
      <c r="C200" s="2" t="s">
        <v>71</v>
      </c>
      <c r="D200" s="28">
        <v>4.7301318870291631</v>
      </c>
      <c r="E200" s="28">
        <v>3.9878964864137654</v>
      </c>
      <c r="F200" s="28">
        <v>2.9612955840928699</v>
      </c>
      <c r="G200" s="28">
        <v>2.7581382101207885</v>
      </c>
      <c r="H200" s="28">
        <v>2.8048152118476839</v>
      </c>
      <c r="I200" s="28">
        <v>4.5327959020373827</v>
      </c>
      <c r="J200" s="28">
        <v>4.0912172486302962</v>
      </c>
      <c r="K200" s="29">
        <v>2.4542033295469499</v>
      </c>
    </row>
    <row r="201" spans="2:11" x14ac:dyDescent="0.35">
      <c r="B201" s="30">
        <v>0</v>
      </c>
      <c r="C201" s="2" t="s">
        <v>73</v>
      </c>
      <c r="D201" s="28">
        <v>4.6259171842360862</v>
      </c>
      <c r="E201" s="28">
        <v>3.8836817836206885</v>
      </c>
      <c r="F201" s="28">
        <v>2.857080881299793</v>
      </c>
      <c r="G201" s="28">
        <v>2.6539235073277117</v>
      </c>
      <c r="H201" s="28">
        <v>2.700600509054607</v>
      </c>
      <c r="I201" s="28">
        <v>4.4285811992443058</v>
      </c>
      <c r="J201" s="28">
        <v>3.9870025458372198</v>
      </c>
      <c r="K201" s="29">
        <v>2.349988626753873</v>
      </c>
    </row>
    <row r="202" spans="2:11" x14ac:dyDescent="0.35">
      <c r="B202" s="31"/>
      <c r="C202" s="2" t="s">
        <v>75</v>
      </c>
      <c r="D202" s="28">
        <v>4.5217024814430093</v>
      </c>
      <c r="E202" s="28">
        <v>3.7794670808276121</v>
      </c>
      <c r="F202" s="28">
        <v>2.7528661785067166</v>
      </c>
      <c r="G202" s="28">
        <v>2.5497088045346348</v>
      </c>
      <c r="H202" s="28">
        <v>2.5963858062615306</v>
      </c>
      <c r="I202" s="28">
        <v>4.3243664964512289</v>
      </c>
      <c r="J202" s="28">
        <v>3.8827878430441429</v>
      </c>
      <c r="K202" s="29">
        <v>2.2457739239607961</v>
      </c>
    </row>
    <row r="203" spans="2:11" x14ac:dyDescent="0.35">
      <c r="B203" s="31"/>
      <c r="C203" s="2" t="s">
        <v>77</v>
      </c>
      <c r="D203" s="28">
        <v>4.6445644516768692</v>
      </c>
      <c r="E203" s="28">
        <v>3.894882690258318</v>
      </c>
      <c r="F203" s="28">
        <v>2.8675889694954648</v>
      </c>
      <c r="G203" s="28">
        <v>2.6659601199882865</v>
      </c>
      <c r="H203" s="28">
        <v>2.7165583064268022</v>
      </c>
      <c r="I203" s="28">
        <v>4.4400705147151678</v>
      </c>
      <c r="J203" s="28">
        <v>3.9984916524811265</v>
      </c>
      <c r="K203" s="29">
        <v>2.3590064507286126</v>
      </c>
    </row>
    <row r="204" spans="2:11" x14ac:dyDescent="0.35">
      <c r="B204" s="31"/>
      <c r="C204" s="2" t="s">
        <v>79</v>
      </c>
      <c r="D204" s="28">
        <v>4.5870058780772975</v>
      </c>
      <c r="E204" s="28">
        <v>3.8373241166587464</v>
      </c>
      <c r="F204" s="28">
        <v>2.8100303958958932</v>
      </c>
      <c r="G204" s="28">
        <v>2.6084015463887149</v>
      </c>
      <c r="H204" s="28">
        <v>2.6589997328272306</v>
      </c>
      <c r="I204" s="28">
        <v>4.3825119411155962</v>
      </c>
      <c r="J204" s="28">
        <v>3.9409330788815549</v>
      </c>
      <c r="K204" s="29">
        <v>2.301447877129041</v>
      </c>
    </row>
    <row r="205" spans="2:11" x14ac:dyDescent="0.35">
      <c r="B205" s="31"/>
      <c r="C205" s="2" t="s">
        <v>81</v>
      </c>
      <c r="D205" s="28">
        <v>4.5006680176779401</v>
      </c>
      <c r="E205" s="28">
        <v>3.750986256259389</v>
      </c>
      <c r="F205" s="28">
        <v>2.7236925354965358</v>
      </c>
      <c r="G205" s="28">
        <v>2.522063685989357</v>
      </c>
      <c r="H205" s="28">
        <v>2.5726618724278731</v>
      </c>
      <c r="I205" s="28">
        <v>4.2961740807162387</v>
      </c>
      <c r="J205" s="28">
        <v>3.854595218482197</v>
      </c>
      <c r="K205" s="29">
        <v>2.2151100167296831</v>
      </c>
    </row>
    <row r="206" spans="2:11" x14ac:dyDescent="0.35">
      <c r="B206" s="31"/>
      <c r="C206" s="2" t="s">
        <v>83</v>
      </c>
      <c r="D206" s="28">
        <v>4.4143301572785827</v>
      </c>
      <c r="E206" s="28">
        <v>3.6646483958600311</v>
      </c>
      <c r="F206" s="28">
        <v>2.6373546750971784</v>
      </c>
      <c r="G206" s="28">
        <v>2.4357258255899996</v>
      </c>
      <c r="H206" s="28">
        <v>2.4863240120285153</v>
      </c>
      <c r="I206" s="28">
        <v>4.2098362203168813</v>
      </c>
      <c r="J206" s="28">
        <v>3.7682573580828396</v>
      </c>
      <c r="K206" s="29">
        <v>2.1287721563303252</v>
      </c>
    </row>
    <row r="207" spans="2:11" ht="15" thickBot="1" x14ac:dyDescent="0.4">
      <c r="B207" s="32"/>
      <c r="C207" s="3" t="s">
        <v>84</v>
      </c>
      <c r="D207" s="33">
        <v>4.7996083555578819</v>
      </c>
      <c r="E207" s="33">
        <v>4.0573729549424833</v>
      </c>
      <c r="F207" s="33">
        <v>3.0307720526215878</v>
      </c>
      <c r="G207" s="33">
        <v>2.827614678649506</v>
      </c>
      <c r="H207" s="33">
        <v>2.8742916803764018</v>
      </c>
      <c r="I207" s="33">
        <v>4.6022723705661006</v>
      </c>
      <c r="J207" s="33">
        <v>4.1606937171590141</v>
      </c>
      <c r="K207" s="34">
        <v>2.5236797980756673</v>
      </c>
    </row>
    <row r="208" spans="2:11" x14ac:dyDescent="0.35">
      <c r="B208" s="36" t="s">
        <v>84</v>
      </c>
      <c r="C208" s="1" t="s">
        <v>2</v>
      </c>
      <c r="D208" s="50">
        <v>3.0946589584270425</v>
      </c>
      <c r="E208" s="25">
        <v>2.2063380188059027</v>
      </c>
      <c r="F208" s="25">
        <v>1.3765378399337918</v>
      </c>
      <c r="G208" s="25">
        <v>1.1228718835865905</v>
      </c>
      <c r="H208" s="25">
        <v>1.2334101155232684</v>
      </c>
      <c r="I208" s="25">
        <v>2.7319812767247043</v>
      </c>
      <c r="J208" s="25">
        <v>2.3108314398772527</v>
      </c>
      <c r="K208" s="26">
        <v>0.87686718365128336</v>
      </c>
    </row>
    <row r="209" spans="2:11" x14ac:dyDescent="0.35">
      <c r="B209" s="27"/>
      <c r="C209" s="2" t="s">
        <v>69</v>
      </c>
      <c r="D209" s="51">
        <v>3.6903491099151582</v>
      </c>
      <c r="E209" s="28">
        <v>2.8547896708873859</v>
      </c>
      <c r="F209" s="28">
        <v>1.9771224716376667</v>
      </c>
      <c r="G209" s="28">
        <v>1.7344909341038111</v>
      </c>
      <c r="H209" s="28">
        <v>1.8264727953615398</v>
      </c>
      <c r="I209" s="28">
        <v>3.3767823368418446</v>
      </c>
      <c r="J209" s="28">
        <v>2.9543604006889677</v>
      </c>
      <c r="K209" s="29">
        <v>1.4712212869429671</v>
      </c>
    </row>
    <row r="210" spans="2:11" x14ac:dyDescent="0.35">
      <c r="B210" s="27"/>
      <c r="C210" s="2" t="s">
        <v>71</v>
      </c>
      <c r="D210" s="51">
        <v>3.6208726413864407</v>
      </c>
      <c r="E210" s="28">
        <v>2.7853132023586684</v>
      </c>
      <c r="F210" s="28">
        <v>1.9076460031089488</v>
      </c>
      <c r="G210" s="28">
        <v>1.6650144655750931</v>
      </c>
      <c r="H210" s="28">
        <v>1.7569963268328219</v>
      </c>
      <c r="I210" s="28">
        <v>3.3073058683131271</v>
      </c>
      <c r="J210" s="28">
        <v>2.8848839321602497</v>
      </c>
      <c r="K210" s="29">
        <v>1.4017448184142491</v>
      </c>
    </row>
    <row r="211" spans="2:11" x14ac:dyDescent="0.35">
      <c r="B211" s="30">
        <v>0</v>
      </c>
      <c r="C211" s="2" t="s">
        <v>73</v>
      </c>
      <c r="D211" s="51">
        <v>3.5166579385933634</v>
      </c>
      <c r="E211" s="28">
        <v>2.6810984995655911</v>
      </c>
      <c r="F211" s="28">
        <v>1.8034313003158722</v>
      </c>
      <c r="G211" s="28">
        <v>1.5607997627820163</v>
      </c>
      <c r="H211" s="28">
        <v>1.652781624039745</v>
      </c>
      <c r="I211" s="28">
        <v>3.2030911655200498</v>
      </c>
      <c r="J211" s="28">
        <v>2.7806692293671724</v>
      </c>
      <c r="K211" s="29">
        <v>1.2975301156211723</v>
      </c>
    </row>
    <row r="212" spans="2:11" x14ac:dyDescent="0.35">
      <c r="B212" s="31"/>
      <c r="C212" s="2" t="s">
        <v>75</v>
      </c>
      <c r="D212" s="51">
        <v>3.4124432358002865</v>
      </c>
      <c r="E212" s="28">
        <v>2.5768837967725142</v>
      </c>
      <c r="F212" s="28">
        <v>1.6992165975227951</v>
      </c>
      <c r="G212" s="28">
        <v>1.4565850599889394</v>
      </c>
      <c r="H212" s="28">
        <v>1.5485669212466679</v>
      </c>
      <c r="I212" s="28">
        <v>3.0988764627269729</v>
      </c>
      <c r="J212" s="28">
        <v>2.6764545265740955</v>
      </c>
      <c r="K212" s="29">
        <v>1.1933154128280952</v>
      </c>
    </row>
    <row r="213" spans="2:11" x14ac:dyDescent="0.35">
      <c r="B213" s="31"/>
      <c r="C213" s="2" t="s">
        <v>77</v>
      </c>
      <c r="D213" s="51">
        <v>3.5684863313680464</v>
      </c>
      <c r="E213" s="28">
        <v>2.7242944042001094</v>
      </c>
      <c r="F213" s="28">
        <v>1.8560621848798013</v>
      </c>
      <c r="G213" s="28">
        <v>1.6016967816116661</v>
      </c>
      <c r="H213" s="28">
        <v>1.7006225906989028</v>
      </c>
      <c r="I213" s="28">
        <v>3.2459822060673815</v>
      </c>
      <c r="J213" s="28">
        <v>2.8251928131257604</v>
      </c>
      <c r="K213" s="29">
        <v>1.3554694063434953</v>
      </c>
    </row>
    <row r="214" spans="2:11" x14ac:dyDescent="0.35">
      <c r="B214" s="31"/>
      <c r="C214" s="2" t="s">
        <v>79</v>
      </c>
      <c r="D214" s="51">
        <v>3.5109277577684748</v>
      </c>
      <c r="E214" s="28">
        <v>2.6667358306005378</v>
      </c>
      <c r="F214" s="28">
        <v>1.7985036112802295</v>
      </c>
      <c r="G214" s="28">
        <v>1.5441382080120944</v>
      </c>
      <c r="H214" s="28">
        <v>1.6430640170993309</v>
      </c>
      <c r="I214" s="28">
        <v>3.1884236324678104</v>
      </c>
      <c r="J214" s="28">
        <v>2.7676342395261888</v>
      </c>
      <c r="K214" s="29">
        <v>1.2979108327439237</v>
      </c>
    </row>
    <row r="215" spans="2:11" x14ac:dyDescent="0.35">
      <c r="B215" s="31"/>
      <c r="C215" s="2" t="s">
        <v>81</v>
      </c>
      <c r="D215" s="51">
        <v>3.4245898973691169</v>
      </c>
      <c r="E215" s="28">
        <v>2.5803979702011799</v>
      </c>
      <c r="F215" s="28">
        <v>1.7121657508808719</v>
      </c>
      <c r="G215" s="28">
        <v>1.4578003476127368</v>
      </c>
      <c r="H215" s="28">
        <v>1.5567261566999735</v>
      </c>
      <c r="I215" s="28">
        <v>3.102085772068452</v>
      </c>
      <c r="J215" s="28">
        <v>2.6812963791268305</v>
      </c>
      <c r="K215" s="29">
        <v>1.2115729723445661</v>
      </c>
    </row>
    <row r="216" spans="2:11" x14ac:dyDescent="0.35">
      <c r="B216" s="31"/>
      <c r="C216" s="2" t="s">
        <v>83</v>
      </c>
      <c r="D216" s="51">
        <v>3.338252036969759</v>
      </c>
      <c r="E216" s="28">
        <v>2.494060109801822</v>
      </c>
      <c r="F216" s="28">
        <v>1.6258278904815144</v>
      </c>
      <c r="G216" s="28">
        <v>1.3714624872133792</v>
      </c>
      <c r="H216" s="28">
        <v>1.4703882963006156</v>
      </c>
      <c r="I216" s="28">
        <v>3.0157479116690946</v>
      </c>
      <c r="J216" s="28">
        <v>2.5949585187274731</v>
      </c>
      <c r="K216" s="29">
        <v>1.1252351119452084</v>
      </c>
    </row>
    <row r="217" spans="2:11" ht="15" thickBot="1" x14ac:dyDescent="0.4">
      <c r="B217" s="32"/>
      <c r="C217" s="3" t="s">
        <v>84</v>
      </c>
      <c r="D217" s="52">
        <v>3.6903491099151582</v>
      </c>
      <c r="E217" s="33">
        <v>2.8547896708873859</v>
      </c>
      <c r="F217" s="33">
        <v>1.9771224716376667</v>
      </c>
      <c r="G217" s="33">
        <v>1.7344909341038111</v>
      </c>
      <c r="H217" s="33">
        <v>1.8264727953615398</v>
      </c>
      <c r="I217" s="33">
        <v>3.3767823368418446</v>
      </c>
      <c r="J217" s="33">
        <v>2.9543604006889677</v>
      </c>
      <c r="K217" s="34">
        <v>1.4712212869429671</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305.77472145614308</v>
      </c>
      <c r="E224" s="57">
        <v>5.6077260506854E-2</v>
      </c>
      <c r="F224" s="58">
        <v>2.2430904202741599</v>
      </c>
      <c r="H224" s="59" t="s">
        <v>129</v>
      </c>
    </row>
    <row r="225" spans="2:11" x14ac:dyDescent="0.35">
      <c r="C225" s="55">
        <v>1.5</v>
      </c>
      <c r="D225" s="56">
        <v>258.12155008122528</v>
      </c>
      <c r="E225" s="57">
        <v>4.7337953044015543E-2</v>
      </c>
      <c r="F225" s="58">
        <v>1.8935181217606214</v>
      </c>
      <c r="H225" s="59" t="s">
        <v>130</v>
      </c>
    </row>
    <row r="226" spans="2:11" x14ac:dyDescent="0.35">
      <c r="C226" s="55">
        <v>2</v>
      </c>
      <c r="D226" s="56">
        <v>224.31108692201519</v>
      </c>
      <c r="E226" s="57">
        <v>4.1137315720539622E-2</v>
      </c>
      <c r="F226" s="58">
        <v>1.6454926288215845</v>
      </c>
    </row>
    <row r="227" spans="2:11" x14ac:dyDescent="0.35">
      <c r="C227" s="55">
        <v>2.5</v>
      </c>
      <c r="D227" s="56">
        <v>198.08565425384302</v>
      </c>
      <c r="E227" s="57">
        <v>3.632772775775904E-2</v>
      </c>
      <c r="F227" s="58">
        <v>1.4531091103103615</v>
      </c>
    </row>
    <row r="228" spans="2:11" x14ac:dyDescent="0.35">
      <c r="B228" s="60"/>
      <c r="C228" s="55">
        <v>3</v>
      </c>
      <c r="D228" s="56">
        <v>176.65791554709733</v>
      </c>
      <c r="E228" s="57">
        <v>3.2398008257701144E-2</v>
      </c>
      <c r="F228" s="58">
        <v>1.295920330308046</v>
      </c>
      <c r="I228" s="61"/>
      <c r="J228" s="61"/>
      <c r="K228" s="61"/>
    </row>
    <row r="229" spans="2:11" x14ac:dyDescent="0.35">
      <c r="B229" s="62"/>
      <c r="C229" s="55">
        <v>3.5</v>
      </c>
      <c r="D229" s="56">
        <v>158.54102061218515</v>
      </c>
      <c r="E229" s="57">
        <v>2.907547776203985E-2</v>
      </c>
      <c r="F229" s="58">
        <v>1.1630191104815941</v>
      </c>
      <c r="I229" s="61"/>
      <c r="J229" s="61"/>
      <c r="K229" s="61"/>
    </row>
    <row r="230" spans="2:11" x14ac:dyDescent="0.35">
      <c r="B230" s="62"/>
      <c r="C230" s="55">
        <v>4</v>
      </c>
      <c r="D230" s="56">
        <v>142.84745238788724</v>
      </c>
      <c r="E230" s="57">
        <v>2.6197370934225229E-2</v>
      </c>
      <c r="F230" s="58">
        <v>1.0478948373690091</v>
      </c>
      <c r="I230" s="61"/>
      <c r="J230" s="61"/>
      <c r="K230" s="61"/>
    </row>
    <row r="231" spans="2:11" x14ac:dyDescent="0.35">
      <c r="B231" s="63"/>
      <c r="C231" s="55">
        <v>4.5</v>
      </c>
      <c r="D231" s="56">
        <v>129.00474417217956</v>
      </c>
      <c r="E231" s="57">
        <v>2.3658700794862684E-2</v>
      </c>
      <c r="F231" s="58">
        <v>0.94634803179450744</v>
      </c>
      <c r="I231" s="61"/>
      <c r="J231" s="61"/>
      <c r="K231" s="61"/>
    </row>
    <row r="232" spans="2:11" x14ac:dyDescent="0.35">
      <c r="C232" s="55">
        <v>5</v>
      </c>
      <c r="D232" s="56">
        <v>116.62201971971514</v>
      </c>
      <c r="E232" s="57">
        <v>2.1387782971444658E-2</v>
      </c>
      <c r="F232" s="58">
        <v>0.85551131885778631</v>
      </c>
      <c r="I232" s="61"/>
      <c r="J232" s="61"/>
      <c r="K232" s="61"/>
    </row>
    <row r="233" spans="2:11" x14ac:dyDescent="0.35">
      <c r="C233" s="55">
        <v>5.5</v>
      </c>
      <c r="D233" s="56">
        <v>105.42048291379564</v>
      </c>
      <c r="E233" s="57">
        <v>1.9333487918696955E-2</v>
      </c>
      <c r="F233" s="58">
        <v>0.77333951674787826</v>
      </c>
      <c r="I233" s="61"/>
      <c r="J233" s="61"/>
      <c r="K233" s="61"/>
    </row>
    <row r="234" spans="2:11" x14ac:dyDescent="0.35">
      <c r="C234" s="55">
        <v>6</v>
      </c>
      <c r="D234" s="56">
        <v>95.194281012969469</v>
      </c>
      <c r="E234" s="57">
        <v>1.7458063471386766E-2</v>
      </c>
      <c r="F234" s="58">
        <v>0.69832253885547058</v>
      </c>
      <c r="I234" s="61"/>
      <c r="J234" s="61"/>
      <c r="K234" s="61"/>
    </row>
    <row r="235" spans="2:11" x14ac:dyDescent="0.35">
      <c r="C235" s="55">
        <v>6.5</v>
      </c>
      <c r="D235" s="56">
        <v>85.787087176053774</v>
      </c>
      <c r="E235" s="57">
        <v>1.5732840219055702E-2</v>
      </c>
      <c r="F235" s="58">
        <v>0.62931360876222797</v>
      </c>
      <c r="I235" s="61"/>
      <c r="J235" s="61"/>
      <c r="K235" s="61"/>
    </row>
    <row r="236" spans="2:11" x14ac:dyDescent="0.35">
      <c r="C236" s="55">
        <v>7</v>
      </c>
      <c r="D236" s="56">
        <v>77.077386078057287</v>
      </c>
      <c r="E236" s="57">
        <v>1.4135532975725468E-2</v>
      </c>
      <c r="F236" s="58">
        <v>0.56542131902901871</v>
      </c>
      <c r="I236" s="61"/>
      <c r="J236" s="61"/>
      <c r="K236" s="61"/>
    </row>
    <row r="237" spans="2:11" x14ac:dyDescent="0.35">
      <c r="C237" s="55">
        <v>7.5</v>
      </c>
      <c r="D237" s="56">
        <v>68.968848344797323</v>
      </c>
      <c r="E237" s="57">
        <v>1.2648475508606195E-2</v>
      </c>
      <c r="F237" s="58">
        <v>0.50593902034424776</v>
      </c>
      <c r="I237" s="61"/>
      <c r="J237" s="61"/>
      <c r="K237" s="61"/>
    </row>
    <row r="238" spans="2:11" x14ac:dyDescent="0.35">
      <c r="B238" s="60"/>
      <c r="C238" s="55">
        <v>8</v>
      </c>
      <c r="D238" s="56">
        <v>61.383817853759368</v>
      </c>
      <c r="E238" s="57">
        <v>1.1257426147910844E-2</v>
      </c>
      <c r="F238" s="58">
        <v>0.45029704591643371</v>
      </c>
      <c r="I238" s="61"/>
      <c r="J238" s="61"/>
      <c r="K238" s="61"/>
    </row>
    <row r="239" spans="2:11" x14ac:dyDescent="0.35">
      <c r="B239" s="62"/>
      <c r="C239" s="55">
        <v>8.5</v>
      </c>
      <c r="D239" s="56">
        <v>54.258776918825227</v>
      </c>
      <c r="E239" s="57">
        <v>9.9507361287765848E-3</v>
      </c>
      <c r="F239" s="58">
        <v>0.39802944515106342</v>
      </c>
      <c r="I239" s="61"/>
      <c r="J239" s="61"/>
      <c r="K239" s="61"/>
    </row>
    <row r="240" spans="2:11" x14ac:dyDescent="0.35">
      <c r="B240" s="62"/>
      <c r="C240" s="55">
        <v>9</v>
      </c>
      <c r="D240" s="56">
        <v>47.541109638051637</v>
      </c>
      <c r="E240" s="57">
        <v>8.7187560085482969E-3</v>
      </c>
      <c r="F240" s="58">
        <v>0.34875024034193192</v>
      </c>
      <c r="I240" s="61"/>
      <c r="J240" s="61"/>
      <c r="K240" s="61"/>
    </row>
    <row r="241" spans="2:11" x14ac:dyDescent="0.35">
      <c r="B241" s="63"/>
      <c r="C241" s="55">
        <v>9.5</v>
      </c>
      <c r="D241" s="56">
        <v>41.186741507635986</v>
      </c>
      <c r="E241" s="57">
        <v>7.5534027860554489E-3</v>
      </c>
      <c r="F241" s="58">
        <v>0.30213611144221797</v>
      </c>
      <c r="I241" s="61"/>
      <c r="J241" s="61"/>
      <c r="K241" s="61"/>
    </row>
    <row r="242" spans="2:11" x14ac:dyDescent="0.35">
      <c r="C242" s="55">
        <v>10</v>
      </c>
      <c r="D242" s="56">
        <v>35.158385185587193</v>
      </c>
      <c r="E242" s="57">
        <v>6.4478381851302644E-3</v>
      </c>
      <c r="F242" s="58">
        <v>0.25791352740521056</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363.47850860653438</v>
      </c>
      <c r="E247" s="66">
        <v>6.6659790968675262E-2</v>
      </c>
      <c r="F247" s="67">
        <v>2.6663916387470108</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257"/>
  <sheetViews>
    <sheetView topLeftCell="A199"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4</v>
      </c>
      <c r="E2" s="7" t="s">
        <v>86</v>
      </c>
      <c r="F2" s="8"/>
      <c r="G2" s="8"/>
      <c r="H2" s="8"/>
      <c r="I2" s="9"/>
      <c r="J2" s="5" t="s">
        <v>87</v>
      </c>
      <c r="K2" s="10" t="s">
        <v>15</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4.8957451775966927</v>
      </c>
      <c r="E6" s="25">
        <v>3.6244952608096543</v>
      </c>
      <c r="F6" s="25">
        <v>2.8570949661255125</v>
      </c>
      <c r="G6" s="25">
        <v>2.4895239801041344</v>
      </c>
      <c r="H6" s="25">
        <v>2.6998672665395742</v>
      </c>
      <c r="I6" s="25">
        <v>5.397635641127712</v>
      </c>
      <c r="J6" s="25">
        <v>4.71360778531972</v>
      </c>
      <c r="K6" s="26">
        <v>2.3235806039206102</v>
      </c>
    </row>
    <row r="7" spans="2:11" x14ac:dyDescent="0.35">
      <c r="B7" s="27" t="s">
        <v>107</v>
      </c>
      <c r="C7" s="2" t="s">
        <v>69</v>
      </c>
      <c r="D7" s="28">
        <v>5.5502464592839056</v>
      </c>
      <c r="E7" s="28">
        <v>4.3208450069461923</v>
      </c>
      <c r="F7" s="28">
        <v>3.5649431311303252</v>
      </c>
      <c r="G7" s="28">
        <v>3.2131671633652945</v>
      </c>
      <c r="H7" s="28">
        <v>3.4019868790674885</v>
      </c>
      <c r="I7" s="28">
        <v>5.9886945178614752</v>
      </c>
      <c r="J7" s="28">
        <v>5.3480488983233352</v>
      </c>
      <c r="K7" s="29">
        <v>3.0478610866790485</v>
      </c>
    </row>
    <row r="8" spans="2:11" x14ac:dyDescent="0.35">
      <c r="B8" s="27" t="s">
        <v>108</v>
      </c>
      <c r="C8" s="2" t="s">
        <v>71</v>
      </c>
      <c r="D8" s="28">
        <v>5.4736614681651012</v>
      </c>
      <c r="E8" s="28">
        <v>4.2442600158273862</v>
      </c>
      <c r="F8" s="28">
        <v>3.4883581400115196</v>
      </c>
      <c r="G8" s="28">
        <v>3.1365821722464888</v>
      </c>
      <c r="H8" s="28">
        <v>3.3254018879486824</v>
      </c>
      <c r="I8" s="28">
        <v>5.9121095267426691</v>
      </c>
      <c r="J8" s="28">
        <v>5.2714639072045291</v>
      </c>
      <c r="K8" s="29">
        <v>2.9712760955602424</v>
      </c>
    </row>
    <row r="9" spans="2:11" x14ac:dyDescent="0.35">
      <c r="B9" s="30">
        <v>0</v>
      </c>
      <c r="C9" s="2" t="s">
        <v>73</v>
      </c>
      <c r="D9" s="28">
        <v>5.3587839814868916</v>
      </c>
      <c r="E9" s="28">
        <v>4.1293825291491775</v>
      </c>
      <c r="F9" s="28">
        <v>3.3734806533333108</v>
      </c>
      <c r="G9" s="28">
        <v>3.0217046855682796</v>
      </c>
      <c r="H9" s="28">
        <v>3.2105244012704737</v>
      </c>
      <c r="I9" s="28">
        <v>5.7972320400644604</v>
      </c>
      <c r="J9" s="28">
        <v>5.1565864205263194</v>
      </c>
      <c r="K9" s="29">
        <v>2.8563986088820337</v>
      </c>
    </row>
    <row r="10" spans="2:11" x14ac:dyDescent="0.35">
      <c r="B10" s="31"/>
      <c r="C10" s="2" t="s">
        <v>75</v>
      </c>
      <c r="D10" s="28">
        <v>5.2439064948086829</v>
      </c>
      <c r="E10" s="28">
        <v>4.0145050424709687</v>
      </c>
      <c r="F10" s="28">
        <v>3.2586031666551016</v>
      </c>
      <c r="G10" s="28">
        <v>2.9068271988900709</v>
      </c>
      <c r="H10" s="28">
        <v>3.0956469145922649</v>
      </c>
      <c r="I10" s="28">
        <v>5.6823545533862516</v>
      </c>
      <c r="J10" s="28">
        <v>5.0417089338481116</v>
      </c>
      <c r="K10" s="29">
        <v>2.7415211222038245</v>
      </c>
    </row>
    <row r="11" spans="2:11" x14ac:dyDescent="0.35">
      <c r="B11" s="31"/>
      <c r="C11" s="2" t="s">
        <v>77</v>
      </c>
      <c r="D11" s="28">
        <v>5.4122133618420607</v>
      </c>
      <c r="E11" s="28">
        <v>4.1759172754628198</v>
      </c>
      <c r="F11" s="28">
        <v>3.4230142460445525</v>
      </c>
      <c r="G11" s="28">
        <v>3.0656130839729707</v>
      </c>
      <c r="H11" s="28">
        <v>3.2586158299585</v>
      </c>
      <c r="I11" s="28">
        <v>5.8523831546590328</v>
      </c>
      <c r="J11" s="28">
        <v>5.206392727174598</v>
      </c>
      <c r="K11" s="29">
        <v>2.9037667011147339</v>
      </c>
    </row>
    <row r="12" spans="2:11" x14ac:dyDescent="0.35">
      <c r="B12" s="31"/>
      <c r="C12" s="2" t="s">
        <v>79</v>
      </c>
      <c r="D12" s="28">
        <v>5.3478297665120547</v>
      </c>
      <c r="E12" s="28">
        <v>4.1115336801328137</v>
      </c>
      <c r="F12" s="28">
        <v>3.3586306507145469</v>
      </c>
      <c r="G12" s="28">
        <v>3.0012294886429647</v>
      </c>
      <c r="H12" s="28">
        <v>3.1942322346284939</v>
      </c>
      <c r="I12" s="28">
        <v>5.7879995593290268</v>
      </c>
      <c r="J12" s="28">
        <v>5.142009131844592</v>
      </c>
      <c r="K12" s="29">
        <v>2.8393831057847279</v>
      </c>
    </row>
    <row r="13" spans="2:11" x14ac:dyDescent="0.35">
      <c r="B13" s="31"/>
      <c r="C13" s="2" t="s">
        <v>81</v>
      </c>
      <c r="D13" s="28">
        <v>5.251254373517046</v>
      </c>
      <c r="E13" s="28">
        <v>4.0149582871378051</v>
      </c>
      <c r="F13" s="28">
        <v>3.2620552577195379</v>
      </c>
      <c r="G13" s="28">
        <v>2.9046540956479556</v>
      </c>
      <c r="H13" s="28">
        <v>3.0976568416334849</v>
      </c>
      <c r="I13" s="28">
        <v>5.6914241663340173</v>
      </c>
      <c r="J13" s="28">
        <v>5.0454337388495825</v>
      </c>
      <c r="K13" s="29">
        <v>2.7428077127897188</v>
      </c>
    </row>
    <row r="14" spans="2:11" x14ac:dyDescent="0.35">
      <c r="B14" s="31"/>
      <c r="C14" s="2" t="s">
        <v>83</v>
      </c>
      <c r="D14" s="28">
        <v>5.1546789805220357</v>
      </c>
      <c r="E14" s="28">
        <v>3.9183828941427961</v>
      </c>
      <c r="F14" s="28">
        <v>3.1654798647245288</v>
      </c>
      <c r="G14" s="28">
        <v>2.808078702652947</v>
      </c>
      <c r="H14" s="28">
        <v>3.0010814486384763</v>
      </c>
      <c r="I14" s="28">
        <v>5.5948487733390078</v>
      </c>
      <c r="J14" s="28">
        <v>4.948858345854573</v>
      </c>
      <c r="K14" s="29">
        <v>2.6462323197947102</v>
      </c>
    </row>
    <row r="15" spans="2:11" ht="15" thickBot="1" x14ac:dyDescent="0.4">
      <c r="B15" s="32"/>
      <c r="C15" s="3" t="s">
        <v>84</v>
      </c>
      <c r="D15" s="33">
        <v>5.5502464592839056</v>
      </c>
      <c r="E15" s="33">
        <v>4.3208450069461923</v>
      </c>
      <c r="F15" s="33">
        <v>3.5649431311303252</v>
      </c>
      <c r="G15" s="33">
        <v>3.2131671633652945</v>
      </c>
      <c r="H15" s="33">
        <v>3.4019868790674885</v>
      </c>
      <c r="I15" s="33">
        <v>5.9886945178614752</v>
      </c>
      <c r="J15" s="33">
        <v>5.3480488983233352</v>
      </c>
      <c r="K15" s="34">
        <v>3.0478610866790485</v>
      </c>
    </row>
    <row r="16" spans="2:11" x14ac:dyDescent="0.35">
      <c r="B16" s="24" t="s">
        <v>106</v>
      </c>
      <c r="C16" s="1" t="s">
        <v>2</v>
      </c>
      <c r="D16" s="25">
        <v>4.6743155886932319</v>
      </c>
      <c r="E16" s="25">
        <v>3.4030656719061931</v>
      </c>
      <c r="F16" s="25">
        <v>2.6356653772220509</v>
      </c>
      <c r="G16" s="25">
        <v>2.2680943912006728</v>
      </c>
      <c r="H16" s="25">
        <v>2.4784376776361126</v>
      </c>
      <c r="I16" s="25">
        <v>5.1762060522242503</v>
      </c>
      <c r="J16" s="25">
        <v>4.4921781964162584</v>
      </c>
      <c r="K16" s="26">
        <v>2.102151015017149</v>
      </c>
    </row>
    <row r="17" spans="2:11" x14ac:dyDescent="0.35">
      <c r="B17" s="27" t="s">
        <v>107</v>
      </c>
      <c r="C17" s="2" t="s">
        <v>69</v>
      </c>
      <c r="D17" s="28">
        <v>5.3288168703804448</v>
      </c>
      <c r="E17" s="28">
        <v>4.0994154180427307</v>
      </c>
      <c r="F17" s="28">
        <v>3.343513542226864</v>
      </c>
      <c r="G17" s="28">
        <v>2.9917375744618333</v>
      </c>
      <c r="H17" s="28">
        <v>3.1805572901640269</v>
      </c>
      <c r="I17" s="28">
        <v>5.7672649289580136</v>
      </c>
      <c r="J17" s="28">
        <v>5.1266193094198735</v>
      </c>
      <c r="K17" s="29">
        <v>2.8264314977755869</v>
      </c>
    </row>
    <row r="18" spans="2:11" x14ac:dyDescent="0.35">
      <c r="B18" s="27" t="s">
        <v>109</v>
      </c>
      <c r="C18" s="2" t="s">
        <v>71</v>
      </c>
      <c r="D18" s="28">
        <v>5.2522318792616387</v>
      </c>
      <c r="E18" s="28">
        <v>4.0228304269239255</v>
      </c>
      <c r="F18" s="28">
        <v>3.2669285511080584</v>
      </c>
      <c r="G18" s="28">
        <v>2.9151525833430272</v>
      </c>
      <c r="H18" s="28">
        <v>3.1039722990452212</v>
      </c>
      <c r="I18" s="28">
        <v>5.6906799378392074</v>
      </c>
      <c r="J18" s="28">
        <v>5.0500343183010674</v>
      </c>
      <c r="K18" s="29">
        <v>2.7498465066567812</v>
      </c>
    </row>
    <row r="19" spans="2:11" x14ac:dyDescent="0.35">
      <c r="B19" s="30">
        <v>0</v>
      </c>
      <c r="C19" s="2" t="s">
        <v>73</v>
      </c>
      <c r="D19" s="28">
        <v>5.1373543925834309</v>
      </c>
      <c r="E19" s="28">
        <v>3.9079529402457163</v>
      </c>
      <c r="F19" s="28">
        <v>3.1520510644298492</v>
      </c>
      <c r="G19" s="28">
        <v>2.8002750966648184</v>
      </c>
      <c r="H19" s="28">
        <v>2.9890948123670125</v>
      </c>
      <c r="I19" s="28">
        <v>5.5758024511609996</v>
      </c>
      <c r="J19" s="28">
        <v>4.9351568316228587</v>
      </c>
      <c r="K19" s="29">
        <v>2.634969019978572</v>
      </c>
    </row>
    <row r="20" spans="2:11" x14ac:dyDescent="0.35">
      <c r="B20" s="31"/>
      <c r="C20" s="2" t="s">
        <v>75</v>
      </c>
      <c r="D20" s="28">
        <v>5.0224769059052212</v>
      </c>
      <c r="E20" s="28">
        <v>3.7930754535675071</v>
      </c>
      <c r="F20" s="28">
        <v>3.0371735777516404</v>
      </c>
      <c r="G20" s="28">
        <v>2.6853976099866093</v>
      </c>
      <c r="H20" s="28">
        <v>2.8742173256888033</v>
      </c>
      <c r="I20" s="28">
        <v>5.46092496448279</v>
      </c>
      <c r="J20" s="28">
        <v>4.820279344944649</v>
      </c>
      <c r="K20" s="29">
        <v>2.5200915333003633</v>
      </c>
    </row>
    <row r="21" spans="2:11" x14ac:dyDescent="0.35">
      <c r="B21" s="31"/>
      <c r="C21" s="2" t="s">
        <v>77</v>
      </c>
      <c r="D21" s="28">
        <v>5.190783772938599</v>
      </c>
      <c r="E21" s="28">
        <v>3.9544876865593586</v>
      </c>
      <c r="F21" s="28">
        <v>3.2015846571410913</v>
      </c>
      <c r="G21" s="28">
        <v>2.8441834950695095</v>
      </c>
      <c r="H21" s="28">
        <v>3.0371862410550383</v>
      </c>
      <c r="I21" s="28">
        <v>5.6309535657555703</v>
      </c>
      <c r="J21" s="28">
        <v>4.9849631382711355</v>
      </c>
      <c r="K21" s="29">
        <v>2.6823371122112722</v>
      </c>
    </row>
    <row r="22" spans="2:11" x14ac:dyDescent="0.35">
      <c r="B22" s="31"/>
      <c r="C22" s="2" t="s">
        <v>79</v>
      </c>
      <c r="D22" s="28">
        <v>5.126400177608593</v>
      </c>
      <c r="E22" s="28">
        <v>3.8901040912293525</v>
      </c>
      <c r="F22" s="28">
        <v>3.1372010618110853</v>
      </c>
      <c r="G22" s="28">
        <v>2.7797998997395035</v>
      </c>
      <c r="H22" s="28">
        <v>2.9728026457250327</v>
      </c>
      <c r="I22" s="28">
        <v>5.5665699704255642</v>
      </c>
      <c r="J22" s="28">
        <v>4.9205795429411303</v>
      </c>
      <c r="K22" s="29">
        <v>2.6179535168812667</v>
      </c>
    </row>
    <row r="23" spans="2:11" x14ac:dyDescent="0.35">
      <c r="B23" s="31"/>
      <c r="C23" s="2" t="s">
        <v>81</v>
      </c>
      <c r="D23" s="28">
        <v>5.0298247846135835</v>
      </c>
      <c r="E23" s="28">
        <v>3.7935286982343439</v>
      </c>
      <c r="F23" s="28">
        <v>3.0406256688160762</v>
      </c>
      <c r="G23" s="28">
        <v>2.6832245067444944</v>
      </c>
      <c r="H23" s="28">
        <v>2.8762272527300237</v>
      </c>
      <c r="I23" s="28">
        <v>5.4699945774305556</v>
      </c>
      <c r="J23" s="28">
        <v>4.8240041499461208</v>
      </c>
      <c r="K23" s="29">
        <v>2.5213781238862576</v>
      </c>
    </row>
    <row r="24" spans="2:11" x14ac:dyDescent="0.35">
      <c r="B24" s="31"/>
      <c r="C24" s="2" t="s">
        <v>83</v>
      </c>
      <c r="D24" s="28">
        <v>4.9332493916185749</v>
      </c>
      <c r="E24" s="28">
        <v>3.6969533052393349</v>
      </c>
      <c r="F24" s="28">
        <v>2.9440502758210676</v>
      </c>
      <c r="G24" s="28">
        <v>2.5866491137494854</v>
      </c>
      <c r="H24" s="28">
        <v>2.7796518597350146</v>
      </c>
      <c r="I24" s="28">
        <v>5.373419184435547</v>
      </c>
      <c r="J24" s="28">
        <v>4.7274287569511122</v>
      </c>
      <c r="K24" s="29">
        <v>2.4248027308912485</v>
      </c>
    </row>
    <row r="25" spans="2:11" ht="15" thickBot="1" x14ac:dyDescent="0.4">
      <c r="B25" s="32"/>
      <c r="C25" s="3" t="s">
        <v>84</v>
      </c>
      <c r="D25" s="33">
        <v>5.3288168703804448</v>
      </c>
      <c r="E25" s="33">
        <v>4.0994154180427307</v>
      </c>
      <c r="F25" s="33">
        <v>3.343513542226864</v>
      </c>
      <c r="G25" s="33">
        <v>2.9917375744618333</v>
      </c>
      <c r="H25" s="33">
        <v>3.1805572901640269</v>
      </c>
      <c r="I25" s="33">
        <v>5.7672649289580136</v>
      </c>
      <c r="J25" s="33">
        <v>5.1266193094198735</v>
      </c>
      <c r="K25" s="34">
        <v>2.8264314977755869</v>
      </c>
    </row>
    <row r="26" spans="2:11" x14ac:dyDescent="0.35">
      <c r="B26" s="24" t="s">
        <v>106</v>
      </c>
      <c r="C26" s="1" t="s">
        <v>2</v>
      </c>
      <c r="D26" s="25">
        <v>4.3421712053380395</v>
      </c>
      <c r="E26" s="25">
        <v>3.0709212885510007</v>
      </c>
      <c r="F26" s="25">
        <v>2.3035209938668584</v>
      </c>
      <c r="G26" s="25">
        <v>1.9359500078454805</v>
      </c>
      <c r="H26" s="25">
        <v>2.1462932942809205</v>
      </c>
      <c r="I26" s="25">
        <v>4.8440616688690588</v>
      </c>
      <c r="J26" s="25">
        <v>4.1600338130610659</v>
      </c>
      <c r="K26" s="26">
        <v>1.7700066316619565</v>
      </c>
    </row>
    <row r="27" spans="2:11" x14ac:dyDescent="0.35">
      <c r="B27" s="27" t="s">
        <v>107</v>
      </c>
      <c r="C27" s="2" t="s">
        <v>69</v>
      </c>
      <c r="D27" s="28">
        <v>4.9966724870252532</v>
      </c>
      <c r="E27" s="28">
        <v>3.7672710346875387</v>
      </c>
      <c r="F27" s="28">
        <v>3.0113691588716716</v>
      </c>
      <c r="G27" s="28">
        <v>2.6595931911066408</v>
      </c>
      <c r="H27" s="28">
        <v>2.8484129068088349</v>
      </c>
      <c r="I27" s="28">
        <v>5.435120545602822</v>
      </c>
      <c r="J27" s="28">
        <v>4.7944749260646811</v>
      </c>
      <c r="K27" s="29">
        <v>2.4942871144203949</v>
      </c>
    </row>
    <row r="28" spans="2:11" x14ac:dyDescent="0.35">
      <c r="B28" s="27" t="s">
        <v>110</v>
      </c>
      <c r="C28" s="2" t="s">
        <v>71</v>
      </c>
      <c r="D28" s="28">
        <v>4.9200874959064471</v>
      </c>
      <c r="E28" s="28">
        <v>3.690686043568733</v>
      </c>
      <c r="F28" s="28">
        <v>2.9347841677528659</v>
      </c>
      <c r="G28" s="28">
        <v>2.5830081999878352</v>
      </c>
      <c r="H28" s="28">
        <v>2.7718279156900287</v>
      </c>
      <c r="I28" s="28">
        <v>5.3585355544840159</v>
      </c>
      <c r="J28" s="28">
        <v>4.7178899349458758</v>
      </c>
      <c r="K28" s="29">
        <v>2.4177021233015887</v>
      </c>
    </row>
    <row r="29" spans="2:11" x14ac:dyDescent="0.35">
      <c r="B29" s="30">
        <v>0</v>
      </c>
      <c r="C29" s="2" t="s">
        <v>73</v>
      </c>
      <c r="D29" s="28">
        <v>4.8052100092282375</v>
      </c>
      <c r="E29" s="28">
        <v>3.5758085568905238</v>
      </c>
      <c r="F29" s="28">
        <v>2.8199066810746567</v>
      </c>
      <c r="G29" s="28">
        <v>2.468130713309626</v>
      </c>
      <c r="H29" s="28">
        <v>2.65695042901182</v>
      </c>
      <c r="I29" s="28">
        <v>5.2436580678058062</v>
      </c>
      <c r="J29" s="28">
        <v>4.6030124482676662</v>
      </c>
      <c r="K29" s="29">
        <v>2.30282463662338</v>
      </c>
    </row>
    <row r="30" spans="2:11" x14ac:dyDescent="0.35">
      <c r="B30" s="31"/>
      <c r="C30" s="2" t="s">
        <v>75</v>
      </c>
      <c r="D30" s="28">
        <v>4.6903325225500296</v>
      </c>
      <c r="E30" s="28">
        <v>3.4609310702123151</v>
      </c>
      <c r="F30" s="28">
        <v>2.705029194396448</v>
      </c>
      <c r="G30" s="28">
        <v>2.3532532266314177</v>
      </c>
      <c r="H30" s="28">
        <v>2.5420729423336117</v>
      </c>
      <c r="I30" s="28">
        <v>5.1287805811275984</v>
      </c>
      <c r="J30" s="28">
        <v>4.4881349615894575</v>
      </c>
      <c r="K30" s="29">
        <v>2.1879471499451713</v>
      </c>
    </row>
    <row r="31" spans="2:11" x14ac:dyDescent="0.35">
      <c r="B31" s="31"/>
      <c r="C31" s="2" t="s">
        <v>77</v>
      </c>
      <c r="D31" s="28">
        <v>4.8586393895834066</v>
      </c>
      <c r="E31" s="28">
        <v>3.6223433032041661</v>
      </c>
      <c r="F31" s="28">
        <v>2.8694402737858988</v>
      </c>
      <c r="G31" s="28">
        <v>2.512039111714317</v>
      </c>
      <c r="H31" s="28">
        <v>2.7050418576998463</v>
      </c>
      <c r="I31" s="28">
        <v>5.2988091824003787</v>
      </c>
      <c r="J31" s="28">
        <v>4.6528187549159439</v>
      </c>
      <c r="K31" s="29">
        <v>2.3501927288560802</v>
      </c>
    </row>
    <row r="32" spans="2:11" x14ac:dyDescent="0.35">
      <c r="B32" s="31"/>
      <c r="C32" s="2" t="s">
        <v>79</v>
      </c>
      <c r="D32" s="28">
        <v>4.7942557942534014</v>
      </c>
      <c r="E32" s="28">
        <v>3.5579597078741605</v>
      </c>
      <c r="F32" s="28">
        <v>2.8050566784558928</v>
      </c>
      <c r="G32" s="28">
        <v>2.447655516384311</v>
      </c>
      <c r="H32" s="28">
        <v>2.6406582623698402</v>
      </c>
      <c r="I32" s="28">
        <v>5.2344255870703726</v>
      </c>
      <c r="J32" s="28">
        <v>4.5884351595859378</v>
      </c>
      <c r="K32" s="29">
        <v>2.2858091335260742</v>
      </c>
    </row>
    <row r="33" spans="2:11" x14ac:dyDescent="0.35">
      <c r="B33" s="31"/>
      <c r="C33" s="2" t="s">
        <v>81</v>
      </c>
      <c r="D33" s="28">
        <v>4.6976804012583919</v>
      </c>
      <c r="E33" s="28">
        <v>3.4613843148791514</v>
      </c>
      <c r="F33" s="28">
        <v>2.7084812854608842</v>
      </c>
      <c r="G33" s="28">
        <v>2.3510801233893019</v>
      </c>
      <c r="H33" s="28">
        <v>2.5440828693748312</v>
      </c>
      <c r="I33" s="28">
        <v>5.137850194075364</v>
      </c>
      <c r="J33" s="28">
        <v>4.4918597665909283</v>
      </c>
      <c r="K33" s="29">
        <v>2.1892337405310651</v>
      </c>
    </row>
    <row r="34" spans="2:11" x14ac:dyDescent="0.35">
      <c r="B34" s="31"/>
      <c r="C34" s="2" t="s">
        <v>83</v>
      </c>
      <c r="D34" s="28">
        <v>4.6011050082633824</v>
      </c>
      <c r="E34" s="28">
        <v>3.3648089218841424</v>
      </c>
      <c r="F34" s="28">
        <v>2.6119058924658751</v>
      </c>
      <c r="G34" s="28">
        <v>2.2545047303942933</v>
      </c>
      <c r="H34" s="28">
        <v>2.4475074763798226</v>
      </c>
      <c r="I34" s="28">
        <v>5.0412748010803536</v>
      </c>
      <c r="J34" s="28">
        <v>4.3952843735959197</v>
      </c>
      <c r="K34" s="29">
        <v>2.0926583475360561</v>
      </c>
    </row>
    <row r="35" spans="2:11" ht="15" thickBot="1" x14ac:dyDescent="0.4">
      <c r="B35" s="32"/>
      <c r="C35" s="3" t="s">
        <v>84</v>
      </c>
      <c r="D35" s="33">
        <v>4.9966724870252532</v>
      </c>
      <c r="E35" s="33">
        <v>3.7672710346875387</v>
      </c>
      <c r="F35" s="33">
        <v>3.0113691588716716</v>
      </c>
      <c r="G35" s="33">
        <v>2.6595931911066408</v>
      </c>
      <c r="H35" s="33">
        <v>2.8484129068088349</v>
      </c>
      <c r="I35" s="33">
        <v>5.435120545602822</v>
      </c>
      <c r="J35" s="33">
        <v>4.7944749260646811</v>
      </c>
      <c r="K35" s="34">
        <v>2.4942871144203949</v>
      </c>
    </row>
    <row r="36" spans="2:11" x14ac:dyDescent="0.35">
      <c r="B36" s="24" t="s">
        <v>106</v>
      </c>
      <c r="C36" s="1" t="s">
        <v>2</v>
      </c>
      <c r="D36" s="25">
        <v>4.010026821982847</v>
      </c>
      <c r="E36" s="25">
        <v>2.7387769051958082</v>
      </c>
      <c r="F36" s="25">
        <v>1.9713766105116666</v>
      </c>
      <c r="G36" s="25">
        <v>1.6038056244902883</v>
      </c>
      <c r="H36" s="25">
        <v>1.8141489109257283</v>
      </c>
      <c r="I36" s="25">
        <v>4.5119172855138654</v>
      </c>
      <c r="J36" s="25">
        <v>3.8278894297058734</v>
      </c>
      <c r="K36" s="26">
        <v>1.4378622483067645</v>
      </c>
    </row>
    <row r="37" spans="2:11" x14ac:dyDescent="0.35">
      <c r="B37" s="27" t="s">
        <v>107</v>
      </c>
      <c r="C37" s="2" t="s">
        <v>69</v>
      </c>
      <c r="D37" s="28">
        <v>4.6645281036700599</v>
      </c>
      <c r="E37" s="28">
        <v>3.4351266513323471</v>
      </c>
      <c r="F37" s="28">
        <v>2.67922477551648</v>
      </c>
      <c r="G37" s="28">
        <v>2.3274488077514488</v>
      </c>
      <c r="H37" s="28">
        <v>2.5162685234536424</v>
      </c>
      <c r="I37" s="28">
        <v>5.1029761622476286</v>
      </c>
      <c r="J37" s="28">
        <v>4.4623305427094886</v>
      </c>
      <c r="K37" s="29">
        <v>2.1621427310652028</v>
      </c>
    </row>
    <row r="38" spans="2:11" x14ac:dyDescent="0.35">
      <c r="B38" s="27" t="s">
        <v>111</v>
      </c>
      <c r="C38" s="2" t="s">
        <v>71</v>
      </c>
      <c r="D38" s="28">
        <v>4.5879431125512546</v>
      </c>
      <c r="E38" s="28">
        <v>3.3585416602135409</v>
      </c>
      <c r="F38" s="28">
        <v>2.6026397843976738</v>
      </c>
      <c r="G38" s="28">
        <v>2.2508638166326427</v>
      </c>
      <c r="H38" s="28">
        <v>2.4396835323348367</v>
      </c>
      <c r="I38" s="28">
        <v>5.0263911711288225</v>
      </c>
      <c r="J38" s="28">
        <v>4.3857455515906825</v>
      </c>
      <c r="K38" s="29">
        <v>2.0855577399463967</v>
      </c>
    </row>
    <row r="39" spans="2:11" x14ac:dyDescent="0.35">
      <c r="B39" s="30">
        <v>0</v>
      </c>
      <c r="C39" s="2" t="s">
        <v>73</v>
      </c>
      <c r="D39" s="28">
        <v>4.4730656258730459</v>
      </c>
      <c r="E39" s="28">
        <v>3.2436641735353318</v>
      </c>
      <c r="F39" s="28">
        <v>2.4877622977194647</v>
      </c>
      <c r="G39" s="28">
        <v>2.1359863299544339</v>
      </c>
      <c r="H39" s="28">
        <v>2.324806045656628</v>
      </c>
      <c r="I39" s="28">
        <v>4.9115136844506146</v>
      </c>
      <c r="J39" s="28">
        <v>4.2708680649124737</v>
      </c>
      <c r="K39" s="29">
        <v>1.9706802532681877</v>
      </c>
    </row>
    <row r="40" spans="2:11" x14ac:dyDescent="0.35">
      <c r="B40" s="31"/>
      <c r="C40" s="2" t="s">
        <v>75</v>
      </c>
      <c r="D40" s="28">
        <v>4.3581881391948372</v>
      </c>
      <c r="E40" s="28">
        <v>3.128786686857123</v>
      </c>
      <c r="F40" s="28">
        <v>2.3728848110412564</v>
      </c>
      <c r="G40" s="28">
        <v>2.0211088432762252</v>
      </c>
      <c r="H40" s="28">
        <v>2.2099285589784192</v>
      </c>
      <c r="I40" s="28">
        <v>4.796636197772405</v>
      </c>
      <c r="J40" s="28">
        <v>4.155990578234265</v>
      </c>
      <c r="K40" s="29">
        <v>1.8558027665899792</v>
      </c>
    </row>
    <row r="41" spans="2:11" x14ac:dyDescent="0.35">
      <c r="B41" s="31"/>
      <c r="C41" s="2" t="s">
        <v>77</v>
      </c>
      <c r="D41" s="28">
        <v>4.5264950062282141</v>
      </c>
      <c r="E41" s="28">
        <v>3.2901989198489741</v>
      </c>
      <c r="F41" s="28">
        <v>2.5372958904307068</v>
      </c>
      <c r="G41" s="28">
        <v>2.179894728359125</v>
      </c>
      <c r="H41" s="28">
        <v>2.3728974743446543</v>
      </c>
      <c r="I41" s="28">
        <v>4.9666647990451862</v>
      </c>
      <c r="J41" s="28">
        <v>4.3206743715607514</v>
      </c>
      <c r="K41" s="29">
        <v>2.0180483455008882</v>
      </c>
    </row>
    <row r="42" spans="2:11" x14ac:dyDescent="0.35">
      <c r="B42" s="31"/>
      <c r="C42" s="2" t="s">
        <v>79</v>
      </c>
      <c r="D42" s="28">
        <v>4.4621114108982081</v>
      </c>
      <c r="E42" s="28">
        <v>3.225815324518968</v>
      </c>
      <c r="F42" s="28">
        <v>2.4729122951007008</v>
      </c>
      <c r="G42" s="28">
        <v>2.115511133029119</v>
      </c>
      <c r="H42" s="28">
        <v>2.3085138790146482</v>
      </c>
      <c r="I42" s="28">
        <v>4.9022812037151802</v>
      </c>
      <c r="J42" s="28">
        <v>4.2562907762307454</v>
      </c>
      <c r="K42" s="29">
        <v>1.9536647501708821</v>
      </c>
    </row>
    <row r="43" spans="2:11" x14ac:dyDescent="0.35">
      <c r="B43" s="31"/>
      <c r="C43" s="2" t="s">
        <v>81</v>
      </c>
      <c r="D43" s="28">
        <v>4.3655360179031995</v>
      </c>
      <c r="E43" s="28">
        <v>3.129239931523959</v>
      </c>
      <c r="F43" s="28">
        <v>2.3763369021056917</v>
      </c>
      <c r="G43" s="28">
        <v>2.0189357400341099</v>
      </c>
      <c r="H43" s="28">
        <v>2.2119384860196392</v>
      </c>
      <c r="I43" s="28">
        <v>4.8057058107201707</v>
      </c>
      <c r="J43" s="28">
        <v>4.1597153832357359</v>
      </c>
      <c r="K43" s="29">
        <v>1.8570893571758731</v>
      </c>
    </row>
    <row r="44" spans="2:11" x14ac:dyDescent="0.35">
      <c r="B44" s="31"/>
      <c r="C44" s="2" t="s">
        <v>83</v>
      </c>
      <c r="D44" s="28">
        <v>4.2689606249081899</v>
      </c>
      <c r="E44" s="28">
        <v>3.0326645385289503</v>
      </c>
      <c r="F44" s="28">
        <v>2.2797615091106826</v>
      </c>
      <c r="G44" s="28">
        <v>1.9223603470391009</v>
      </c>
      <c r="H44" s="28">
        <v>2.1153630930246301</v>
      </c>
      <c r="I44" s="28">
        <v>4.7091304177251621</v>
      </c>
      <c r="J44" s="28">
        <v>4.0631399902407273</v>
      </c>
      <c r="K44" s="29">
        <v>1.760513964180864</v>
      </c>
    </row>
    <row r="45" spans="2:11" ht="15" thickBot="1" x14ac:dyDescent="0.4">
      <c r="B45" s="32"/>
      <c r="C45" s="3" t="s">
        <v>84</v>
      </c>
      <c r="D45" s="33">
        <v>4.6645281036700599</v>
      </c>
      <c r="E45" s="33">
        <v>3.4351266513323471</v>
      </c>
      <c r="F45" s="33">
        <v>2.67922477551648</v>
      </c>
      <c r="G45" s="33">
        <v>2.3274488077514488</v>
      </c>
      <c r="H45" s="33">
        <v>2.5162685234536424</v>
      </c>
      <c r="I45" s="33">
        <v>5.1029761622476286</v>
      </c>
      <c r="J45" s="33">
        <v>4.4623305427094886</v>
      </c>
      <c r="K45" s="34">
        <v>2.1621427310652028</v>
      </c>
    </row>
    <row r="46" spans="2:11" x14ac:dyDescent="0.35">
      <c r="B46" s="35" t="s">
        <v>112</v>
      </c>
      <c r="C46" s="1" t="s">
        <v>2</v>
      </c>
      <c r="D46" s="25">
        <v>4.3333991231111213</v>
      </c>
      <c r="E46" s="25">
        <v>3.0388418108303488</v>
      </c>
      <c r="F46" s="25">
        <v>2.3280044920984024</v>
      </c>
      <c r="G46" s="25">
        <v>1.9504460275406577</v>
      </c>
      <c r="H46" s="25">
        <v>2.1618250206037635</v>
      </c>
      <c r="I46" s="25">
        <v>4.7762664150658658</v>
      </c>
      <c r="J46" s="25">
        <v>4.1022800031206836</v>
      </c>
      <c r="K46" s="26">
        <v>1.8011569870431234</v>
      </c>
    </row>
    <row r="47" spans="2:11" x14ac:dyDescent="0.35">
      <c r="B47" s="27"/>
      <c r="C47" s="2" t="s">
        <v>69</v>
      </c>
      <c r="D47" s="28">
        <v>5.0015412874800145</v>
      </c>
      <c r="E47" s="28">
        <v>3.7530952046299664</v>
      </c>
      <c r="F47" s="28">
        <v>3.026185730111878</v>
      </c>
      <c r="G47" s="28">
        <v>2.6718855225535325</v>
      </c>
      <c r="H47" s="28">
        <v>2.8639222223201939</v>
      </c>
      <c r="I47" s="28">
        <v>5.399422255596777</v>
      </c>
      <c r="J47" s="28">
        <v>4.7676555045908087</v>
      </c>
      <c r="K47" s="29">
        <v>2.5141328424073963</v>
      </c>
    </row>
    <row r="48" spans="2:11" x14ac:dyDescent="0.35">
      <c r="B48" s="27" t="s">
        <v>108</v>
      </c>
      <c r="C48" s="2" t="s">
        <v>71</v>
      </c>
      <c r="D48" s="28">
        <v>4.9249562963612084</v>
      </c>
      <c r="E48" s="28">
        <v>3.6765102135111607</v>
      </c>
      <c r="F48" s="28">
        <v>2.9496007389930718</v>
      </c>
      <c r="G48" s="28">
        <v>2.5953005314347264</v>
      </c>
      <c r="H48" s="28">
        <v>2.7873372312013882</v>
      </c>
      <c r="I48" s="28">
        <v>5.3228372644779718</v>
      </c>
      <c r="J48" s="28">
        <v>4.6910705134720025</v>
      </c>
      <c r="K48" s="29">
        <v>2.4375478512885902</v>
      </c>
    </row>
    <row r="49" spans="2:11" x14ac:dyDescent="0.35">
      <c r="B49" s="30">
        <v>0</v>
      </c>
      <c r="C49" s="2" t="s">
        <v>73</v>
      </c>
      <c r="D49" s="28">
        <v>4.8100788096829987</v>
      </c>
      <c r="E49" s="28">
        <v>3.5616327268329515</v>
      </c>
      <c r="F49" s="28">
        <v>2.8347232523148631</v>
      </c>
      <c r="G49" s="28">
        <v>2.4804230447565176</v>
      </c>
      <c r="H49" s="28">
        <v>2.672459744523179</v>
      </c>
      <c r="I49" s="28">
        <v>5.2079597777997622</v>
      </c>
      <c r="J49" s="28">
        <v>4.5761930267937938</v>
      </c>
      <c r="K49" s="29">
        <v>2.322670364610381</v>
      </c>
    </row>
    <row r="50" spans="2:11" x14ac:dyDescent="0.35">
      <c r="B50" s="31"/>
      <c r="C50" s="2" t="s">
        <v>75</v>
      </c>
      <c r="D50" s="28">
        <v>4.69520132300479</v>
      </c>
      <c r="E50" s="28">
        <v>3.4467552401547428</v>
      </c>
      <c r="F50" s="28">
        <v>2.7198457656366544</v>
      </c>
      <c r="G50" s="28">
        <v>2.3655455580783085</v>
      </c>
      <c r="H50" s="28">
        <v>2.5575822578449703</v>
      </c>
      <c r="I50" s="28">
        <v>5.0930822911215543</v>
      </c>
      <c r="J50" s="28">
        <v>4.4613155401155851</v>
      </c>
      <c r="K50" s="29">
        <v>2.2077928779321723</v>
      </c>
    </row>
    <row r="51" spans="2:11" x14ac:dyDescent="0.35">
      <c r="B51" s="31"/>
      <c r="C51" s="2" t="s">
        <v>77</v>
      </c>
      <c r="D51" s="28">
        <v>4.863239459160793</v>
      </c>
      <c r="E51" s="28">
        <v>3.6063814743644018</v>
      </c>
      <c r="F51" s="28">
        <v>2.8863555396758578</v>
      </c>
      <c r="G51" s="28">
        <v>2.5247539300137292</v>
      </c>
      <c r="H51" s="28">
        <v>2.7243455984707547</v>
      </c>
      <c r="I51" s="28">
        <v>5.2593973737244193</v>
      </c>
      <c r="J51" s="28">
        <v>4.6239915393350666</v>
      </c>
      <c r="K51" s="29">
        <v>2.3654295507961907</v>
      </c>
    </row>
    <row r="52" spans="2:11" x14ac:dyDescent="0.35">
      <c r="B52" s="31"/>
      <c r="C52" s="2" t="s">
        <v>79</v>
      </c>
      <c r="D52" s="28">
        <v>4.798855863830787</v>
      </c>
      <c r="E52" s="28">
        <v>3.5419978790343958</v>
      </c>
      <c r="F52" s="28">
        <v>2.8219719443458517</v>
      </c>
      <c r="G52" s="28">
        <v>2.4603703346837231</v>
      </c>
      <c r="H52" s="28">
        <v>2.6599620031407487</v>
      </c>
      <c r="I52" s="28">
        <v>5.1950137783944133</v>
      </c>
      <c r="J52" s="28">
        <v>4.5596079440050605</v>
      </c>
      <c r="K52" s="29">
        <v>2.3010459554661842</v>
      </c>
    </row>
    <row r="53" spans="2:11" x14ac:dyDescent="0.35">
      <c r="B53" s="31"/>
      <c r="C53" s="2" t="s">
        <v>81</v>
      </c>
      <c r="D53" s="28">
        <v>4.7022804708357784</v>
      </c>
      <c r="E53" s="28">
        <v>3.4454224860393867</v>
      </c>
      <c r="F53" s="28">
        <v>2.7253965513508427</v>
      </c>
      <c r="G53" s="28">
        <v>2.3637949416887145</v>
      </c>
      <c r="H53" s="28">
        <v>2.5633866101457397</v>
      </c>
      <c r="I53" s="28">
        <v>5.0984383853994029</v>
      </c>
      <c r="J53" s="28">
        <v>4.4630325510100519</v>
      </c>
      <c r="K53" s="29">
        <v>2.2044705624711756</v>
      </c>
    </row>
    <row r="54" spans="2:11" x14ac:dyDescent="0.35">
      <c r="B54" s="31"/>
      <c r="C54" s="2" t="s">
        <v>83</v>
      </c>
      <c r="D54" s="28">
        <v>4.6057050778407698</v>
      </c>
      <c r="E54" s="28">
        <v>3.3488470930443777</v>
      </c>
      <c r="F54" s="28">
        <v>2.6288211583558336</v>
      </c>
      <c r="G54" s="28">
        <v>2.2672195486937055</v>
      </c>
      <c r="H54" s="28">
        <v>2.466811217150731</v>
      </c>
      <c r="I54" s="28">
        <v>5.0018629924043942</v>
      </c>
      <c r="J54" s="28">
        <v>4.3664571580150433</v>
      </c>
      <c r="K54" s="29">
        <v>2.1078951694761665</v>
      </c>
    </row>
    <row r="55" spans="2:11" ht="15" thickBot="1" x14ac:dyDescent="0.4">
      <c r="B55" s="32"/>
      <c r="C55" s="3" t="s">
        <v>84</v>
      </c>
      <c r="D55" s="33">
        <v>5.0015412874800145</v>
      </c>
      <c r="E55" s="33">
        <v>3.7530952046299664</v>
      </c>
      <c r="F55" s="33">
        <v>3.026185730111878</v>
      </c>
      <c r="G55" s="33">
        <v>2.6718855225535325</v>
      </c>
      <c r="H55" s="33">
        <v>2.8639222223201939</v>
      </c>
      <c r="I55" s="33">
        <v>5.399422255596777</v>
      </c>
      <c r="J55" s="33">
        <v>4.7676555045908087</v>
      </c>
      <c r="K55" s="34">
        <v>2.5141328424073963</v>
      </c>
    </row>
    <row r="56" spans="2:11" x14ac:dyDescent="0.35">
      <c r="B56" s="35" t="s">
        <v>112</v>
      </c>
      <c r="C56" s="1" t="s">
        <v>2</v>
      </c>
      <c r="D56" s="25">
        <v>4.2219812846873586</v>
      </c>
      <c r="E56" s="25">
        <v>2.927423972406586</v>
      </c>
      <c r="F56" s="25">
        <v>2.2165866536746397</v>
      </c>
      <c r="G56" s="25">
        <v>1.8390281891168947</v>
      </c>
      <c r="H56" s="25">
        <v>2.0504071821800003</v>
      </c>
      <c r="I56" s="25">
        <v>4.6648485766421022</v>
      </c>
      <c r="J56" s="25">
        <v>3.9908621646969209</v>
      </c>
      <c r="K56" s="26">
        <v>1.6897391486193605</v>
      </c>
    </row>
    <row r="57" spans="2:11" x14ac:dyDescent="0.35">
      <c r="B57" s="27"/>
      <c r="C57" s="2" t="s">
        <v>69</v>
      </c>
      <c r="D57" s="28">
        <v>4.8901234490562508</v>
      </c>
      <c r="E57" s="28">
        <v>3.6416773662062036</v>
      </c>
      <c r="F57" s="28">
        <v>2.9147678916881152</v>
      </c>
      <c r="G57" s="28">
        <v>2.5604676841297693</v>
      </c>
      <c r="H57" s="28">
        <v>2.7525043838964312</v>
      </c>
      <c r="I57" s="28">
        <v>5.2880044171730143</v>
      </c>
      <c r="J57" s="28">
        <v>4.6562376661670459</v>
      </c>
      <c r="K57" s="29">
        <v>2.4027150039836331</v>
      </c>
    </row>
    <row r="58" spans="2:11" x14ac:dyDescent="0.35">
      <c r="B58" s="27" t="s">
        <v>109</v>
      </c>
      <c r="C58" s="2" t="s">
        <v>71</v>
      </c>
      <c r="D58" s="28">
        <v>4.8135384579374447</v>
      </c>
      <c r="E58" s="28">
        <v>3.5650923750873975</v>
      </c>
      <c r="F58" s="28">
        <v>2.8381829005693091</v>
      </c>
      <c r="G58" s="28">
        <v>2.4838826930109636</v>
      </c>
      <c r="H58" s="28">
        <v>2.6759193927776255</v>
      </c>
      <c r="I58" s="28">
        <v>5.2114194260542082</v>
      </c>
      <c r="J58" s="28">
        <v>4.5796526750482398</v>
      </c>
      <c r="K58" s="29">
        <v>2.3261300128648275</v>
      </c>
    </row>
    <row r="59" spans="2:11" x14ac:dyDescent="0.35">
      <c r="B59" s="30">
        <v>0</v>
      </c>
      <c r="C59" s="2" t="s">
        <v>73</v>
      </c>
      <c r="D59" s="28">
        <v>4.698660971259236</v>
      </c>
      <c r="E59" s="28">
        <v>3.4502148884091888</v>
      </c>
      <c r="F59" s="28">
        <v>2.7233054138911004</v>
      </c>
      <c r="G59" s="28">
        <v>2.3690052063327545</v>
      </c>
      <c r="H59" s="28">
        <v>2.5610419060994163</v>
      </c>
      <c r="I59" s="28">
        <v>5.0965419393760003</v>
      </c>
      <c r="J59" s="28">
        <v>4.4647751883700311</v>
      </c>
      <c r="K59" s="29">
        <v>2.2112525261866183</v>
      </c>
    </row>
    <row r="60" spans="2:11" x14ac:dyDescent="0.35">
      <c r="B60" s="31"/>
      <c r="C60" s="2" t="s">
        <v>75</v>
      </c>
      <c r="D60" s="28">
        <v>4.5837834845810272</v>
      </c>
      <c r="E60" s="28">
        <v>3.33533740173098</v>
      </c>
      <c r="F60" s="28">
        <v>2.6084279272128912</v>
      </c>
      <c r="G60" s="28">
        <v>2.2541277196545457</v>
      </c>
      <c r="H60" s="28">
        <v>2.4461644194212075</v>
      </c>
      <c r="I60" s="28">
        <v>4.9816644526977907</v>
      </c>
      <c r="J60" s="28">
        <v>4.3498977016918223</v>
      </c>
      <c r="K60" s="29">
        <v>2.0963750395084095</v>
      </c>
    </row>
    <row r="61" spans="2:11" x14ac:dyDescent="0.35">
      <c r="B61" s="31"/>
      <c r="C61" s="2" t="s">
        <v>77</v>
      </c>
      <c r="D61" s="28">
        <v>4.7518216207370312</v>
      </c>
      <c r="E61" s="28">
        <v>3.4949636359406386</v>
      </c>
      <c r="F61" s="28">
        <v>2.7749377012520946</v>
      </c>
      <c r="G61" s="28">
        <v>2.4133360915899664</v>
      </c>
      <c r="H61" s="28">
        <v>2.6129277600469916</v>
      </c>
      <c r="I61" s="28">
        <v>5.1479795353006557</v>
      </c>
      <c r="J61" s="28">
        <v>4.5125737009113038</v>
      </c>
      <c r="K61" s="29">
        <v>2.2540117123724275</v>
      </c>
    </row>
    <row r="62" spans="2:11" x14ac:dyDescent="0.35">
      <c r="B62" s="31"/>
      <c r="C62" s="2" t="s">
        <v>79</v>
      </c>
      <c r="D62" s="28">
        <v>4.6874380254070243</v>
      </c>
      <c r="E62" s="28">
        <v>3.4305800406106326</v>
      </c>
      <c r="F62" s="28">
        <v>2.7105541059220886</v>
      </c>
      <c r="G62" s="28">
        <v>2.3489524962599604</v>
      </c>
      <c r="H62" s="28">
        <v>2.548544164716986</v>
      </c>
      <c r="I62" s="28">
        <v>5.0835959399706496</v>
      </c>
      <c r="J62" s="28">
        <v>4.4481901055812978</v>
      </c>
      <c r="K62" s="29">
        <v>2.1896281170424214</v>
      </c>
    </row>
    <row r="63" spans="2:11" x14ac:dyDescent="0.35">
      <c r="B63" s="31"/>
      <c r="C63" s="2" t="s">
        <v>81</v>
      </c>
      <c r="D63" s="28">
        <v>4.5908626324120156</v>
      </c>
      <c r="E63" s="28">
        <v>3.334004647615624</v>
      </c>
      <c r="F63" s="28">
        <v>2.61397871292708</v>
      </c>
      <c r="G63" s="28">
        <v>2.2523771032649513</v>
      </c>
      <c r="H63" s="28">
        <v>2.4519687717219769</v>
      </c>
      <c r="I63" s="28">
        <v>4.987020546975641</v>
      </c>
      <c r="J63" s="28">
        <v>4.3516147125862892</v>
      </c>
      <c r="K63" s="29">
        <v>2.0930527240474124</v>
      </c>
    </row>
    <row r="64" spans="2:11" x14ac:dyDescent="0.35">
      <c r="B64" s="31"/>
      <c r="C64" s="2" t="s">
        <v>83</v>
      </c>
      <c r="D64" s="28">
        <v>4.494287239417007</v>
      </c>
      <c r="E64" s="28">
        <v>3.2374292546206149</v>
      </c>
      <c r="F64" s="28">
        <v>2.5174033199320709</v>
      </c>
      <c r="G64" s="28">
        <v>2.1558017102699427</v>
      </c>
      <c r="H64" s="28">
        <v>2.3553933787269679</v>
      </c>
      <c r="I64" s="28">
        <v>4.8904451539806324</v>
      </c>
      <c r="J64" s="28">
        <v>4.2550393195912797</v>
      </c>
      <c r="K64" s="29">
        <v>1.9964773310524035</v>
      </c>
    </row>
    <row r="65" spans="2:11" ht="15" thickBot="1" x14ac:dyDescent="0.4">
      <c r="B65" s="32"/>
      <c r="C65" s="3" t="s">
        <v>84</v>
      </c>
      <c r="D65" s="33">
        <v>4.8901234490562508</v>
      </c>
      <c r="E65" s="33">
        <v>3.6416773662062036</v>
      </c>
      <c r="F65" s="33">
        <v>2.9147678916881152</v>
      </c>
      <c r="G65" s="33">
        <v>2.5604676841297693</v>
      </c>
      <c r="H65" s="33">
        <v>2.7525043838964312</v>
      </c>
      <c r="I65" s="33">
        <v>5.2880044171730143</v>
      </c>
      <c r="J65" s="33">
        <v>4.6562376661670459</v>
      </c>
      <c r="K65" s="34">
        <v>2.4027150039836331</v>
      </c>
    </row>
    <row r="66" spans="2:11" x14ac:dyDescent="0.35">
      <c r="B66" s="35" t="s">
        <v>112</v>
      </c>
      <c r="C66" s="1" t="s">
        <v>2</v>
      </c>
      <c r="D66" s="25">
        <v>4.054854527051714</v>
      </c>
      <c r="E66" s="25">
        <v>2.7602972147709415</v>
      </c>
      <c r="F66" s="25">
        <v>2.0494598960389951</v>
      </c>
      <c r="G66" s="25">
        <v>1.6719014314812504</v>
      </c>
      <c r="H66" s="25">
        <v>1.8832804245443562</v>
      </c>
      <c r="I66" s="25">
        <v>4.4977218190064576</v>
      </c>
      <c r="J66" s="25">
        <v>3.8237354070612763</v>
      </c>
      <c r="K66" s="26">
        <v>1.5226123909837161</v>
      </c>
    </row>
    <row r="67" spans="2:11" x14ac:dyDescent="0.35">
      <c r="B67" s="27"/>
      <c r="C67" s="2" t="s">
        <v>69</v>
      </c>
      <c r="D67" s="28">
        <v>4.7229966914206063</v>
      </c>
      <c r="E67" s="28">
        <v>3.4745506085705591</v>
      </c>
      <c r="F67" s="28">
        <v>2.7476411340524707</v>
      </c>
      <c r="G67" s="28">
        <v>2.3933409264941248</v>
      </c>
      <c r="H67" s="28">
        <v>2.5853776262607866</v>
      </c>
      <c r="I67" s="28">
        <v>5.1208776595373706</v>
      </c>
      <c r="J67" s="28">
        <v>4.4891109085314014</v>
      </c>
      <c r="K67" s="29">
        <v>2.235588246347989</v>
      </c>
    </row>
    <row r="68" spans="2:11" x14ac:dyDescent="0.35">
      <c r="B68" s="27" t="s">
        <v>110</v>
      </c>
      <c r="C68" s="2" t="s">
        <v>71</v>
      </c>
      <c r="D68" s="28">
        <v>4.6464117003018002</v>
      </c>
      <c r="E68" s="28">
        <v>3.397965617451753</v>
      </c>
      <c r="F68" s="28">
        <v>2.6710561429336646</v>
      </c>
      <c r="G68" s="28">
        <v>2.3167559353753191</v>
      </c>
      <c r="H68" s="28">
        <v>2.5087926351419805</v>
      </c>
      <c r="I68" s="28">
        <v>5.0442926684185645</v>
      </c>
      <c r="J68" s="28">
        <v>4.4125259174125953</v>
      </c>
      <c r="K68" s="29">
        <v>2.1590032552291829</v>
      </c>
    </row>
    <row r="69" spans="2:11" x14ac:dyDescent="0.35">
      <c r="B69" s="30">
        <v>0</v>
      </c>
      <c r="C69" s="2" t="s">
        <v>73</v>
      </c>
      <c r="D69" s="28">
        <v>4.5315342136235914</v>
      </c>
      <c r="E69" s="28">
        <v>3.2830881307735442</v>
      </c>
      <c r="F69" s="28">
        <v>2.5561786562554558</v>
      </c>
      <c r="G69" s="28">
        <v>2.2018784486971104</v>
      </c>
      <c r="H69" s="28">
        <v>2.3939151484637717</v>
      </c>
      <c r="I69" s="28">
        <v>4.9294151817403549</v>
      </c>
      <c r="J69" s="28">
        <v>4.2976484307343865</v>
      </c>
      <c r="K69" s="29">
        <v>2.0441257685509742</v>
      </c>
    </row>
    <row r="70" spans="2:11" x14ac:dyDescent="0.35">
      <c r="B70" s="31"/>
      <c r="C70" s="2" t="s">
        <v>75</v>
      </c>
      <c r="D70" s="28">
        <v>4.4166567269453827</v>
      </c>
      <c r="E70" s="28">
        <v>3.1682106440953359</v>
      </c>
      <c r="F70" s="28">
        <v>2.4413011695772471</v>
      </c>
      <c r="G70" s="28">
        <v>2.0870009620189012</v>
      </c>
      <c r="H70" s="28">
        <v>2.279037661785563</v>
      </c>
      <c r="I70" s="28">
        <v>4.8145376950621461</v>
      </c>
      <c r="J70" s="28">
        <v>4.1827709440561778</v>
      </c>
      <c r="K70" s="29">
        <v>1.929248281872765</v>
      </c>
    </row>
    <row r="71" spans="2:11" x14ac:dyDescent="0.35">
      <c r="B71" s="31"/>
      <c r="C71" s="2" t="s">
        <v>77</v>
      </c>
      <c r="D71" s="28">
        <v>4.5846948631013857</v>
      </c>
      <c r="E71" s="28">
        <v>3.3278368783049941</v>
      </c>
      <c r="F71" s="28">
        <v>2.6078109436164505</v>
      </c>
      <c r="G71" s="28">
        <v>2.2462093339543219</v>
      </c>
      <c r="H71" s="28">
        <v>2.445801002411347</v>
      </c>
      <c r="I71" s="28">
        <v>4.980852777665012</v>
      </c>
      <c r="J71" s="28">
        <v>4.3454469432756593</v>
      </c>
      <c r="K71" s="29">
        <v>2.0868849547367829</v>
      </c>
    </row>
    <row r="72" spans="2:11" x14ac:dyDescent="0.35">
      <c r="B72" s="31"/>
      <c r="C72" s="2" t="s">
        <v>79</v>
      </c>
      <c r="D72" s="28">
        <v>4.5203112677713797</v>
      </c>
      <c r="E72" s="28">
        <v>3.263453282974988</v>
      </c>
      <c r="F72" s="28">
        <v>2.543427348286444</v>
      </c>
      <c r="G72" s="28">
        <v>2.1818257386243158</v>
      </c>
      <c r="H72" s="28">
        <v>2.3814174070813414</v>
      </c>
      <c r="I72" s="28">
        <v>4.916469182335006</v>
      </c>
      <c r="J72" s="28">
        <v>4.2810633479456532</v>
      </c>
      <c r="K72" s="29">
        <v>2.0225013594067773</v>
      </c>
    </row>
    <row r="73" spans="2:11" x14ac:dyDescent="0.35">
      <c r="B73" s="31"/>
      <c r="C73" s="2" t="s">
        <v>81</v>
      </c>
      <c r="D73" s="28">
        <v>4.4237358747763711</v>
      </c>
      <c r="E73" s="28">
        <v>3.1668778899799794</v>
      </c>
      <c r="F73" s="28">
        <v>2.4468519552914354</v>
      </c>
      <c r="G73" s="28">
        <v>2.0852503456293072</v>
      </c>
      <c r="H73" s="28">
        <v>2.2848420140863324</v>
      </c>
      <c r="I73" s="28">
        <v>4.8198937893399965</v>
      </c>
      <c r="J73" s="28">
        <v>4.1844879549506446</v>
      </c>
      <c r="K73" s="29">
        <v>1.9259259664117683</v>
      </c>
    </row>
    <row r="74" spans="2:11" x14ac:dyDescent="0.35">
      <c r="B74" s="31"/>
      <c r="C74" s="2" t="s">
        <v>83</v>
      </c>
      <c r="D74" s="28">
        <v>4.3271604817813625</v>
      </c>
      <c r="E74" s="28">
        <v>3.0703024969849704</v>
      </c>
      <c r="F74" s="28">
        <v>2.3502765622964263</v>
      </c>
      <c r="G74" s="28">
        <v>1.9886749526342979</v>
      </c>
      <c r="H74" s="28">
        <v>2.1882666210913233</v>
      </c>
      <c r="I74" s="28">
        <v>4.7233183963449878</v>
      </c>
      <c r="J74" s="28">
        <v>4.0879125619556351</v>
      </c>
      <c r="K74" s="29">
        <v>1.8293505734167592</v>
      </c>
    </row>
    <row r="75" spans="2:11" ht="15" thickBot="1" x14ac:dyDescent="0.4">
      <c r="B75" s="32"/>
      <c r="C75" s="3" t="s">
        <v>84</v>
      </c>
      <c r="D75" s="33">
        <v>4.7229966914206063</v>
      </c>
      <c r="E75" s="33">
        <v>3.4745506085705591</v>
      </c>
      <c r="F75" s="33">
        <v>2.7476411340524707</v>
      </c>
      <c r="G75" s="33">
        <v>2.3933409264941248</v>
      </c>
      <c r="H75" s="33">
        <v>2.5853776262607866</v>
      </c>
      <c r="I75" s="33">
        <v>5.1208776595373706</v>
      </c>
      <c r="J75" s="33">
        <v>4.4891109085314014</v>
      </c>
      <c r="K75" s="34">
        <v>2.235588246347989</v>
      </c>
    </row>
    <row r="76" spans="2:11" x14ac:dyDescent="0.35">
      <c r="B76" s="35" t="s">
        <v>112</v>
      </c>
      <c r="C76" s="1" t="s">
        <v>2</v>
      </c>
      <c r="D76" s="25">
        <v>3.8877277694160699</v>
      </c>
      <c r="E76" s="25">
        <v>2.5931704571352974</v>
      </c>
      <c r="F76" s="25">
        <v>1.882333138403351</v>
      </c>
      <c r="G76" s="25">
        <v>1.504774673845606</v>
      </c>
      <c r="H76" s="25">
        <v>1.7161536669087119</v>
      </c>
      <c r="I76" s="25">
        <v>4.3305950613708131</v>
      </c>
      <c r="J76" s="25">
        <v>3.6566086494256322</v>
      </c>
      <c r="K76" s="26">
        <v>1.3554856333480718</v>
      </c>
    </row>
    <row r="77" spans="2:11" x14ac:dyDescent="0.35">
      <c r="B77" s="27"/>
      <c r="C77" s="2" t="s">
        <v>69</v>
      </c>
      <c r="D77" s="28">
        <v>4.5558699337849617</v>
      </c>
      <c r="E77" s="28">
        <v>3.307423850934915</v>
      </c>
      <c r="F77" s="28">
        <v>2.5805143764168266</v>
      </c>
      <c r="G77" s="28">
        <v>2.2262141688584807</v>
      </c>
      <c r="H77" s="28">
        <v>2.4182508686251425</v>
      </c>
      <c r="I77" s="28">
        <v>4.9537509019017252</v>
      </c>
      <c r="J77" s="28">
        <v>4.3219841508957568</v>
      </c>
      <c r="K77" s="29">
        <v>2.0684614887123445</v>
      </c>
    </row>
    <row r="78" spans="2:11" x14ac:dyDescent="0.35">
      <c r="B78" s="27" t="s">
        <v>111</v>
      </c>
      <c r="C78" s="2" t="s">
        <v>71</v>
      </c>
      <c r="D78" s="28">
        <v>4.4792849426661556</v>
      </c>
      <c r="E78" s="28">
        <v>3.2308388598161089</v>
      </c>
      <c r="F78" s="28">
        <v>2.5039293852980204</v>
      </c>
      <c r="G78" s="28">
        <v>2.149629177739675</v>
      </c>
      <c r="H78" s="28">
        <v>2.3416658775063368</v>
      </c>
      <c r="I78" s="28">
        <v>4.8771659107829191</v>
      </c>
      <c r="J78" s="28">
        <v>4.2453991597769516</v>
      </c>
      <c r="K78" s="29">
        <v>1.9918764975935386</v>
      </c>
    </row>
    <row r="79" spans="2:11" x14ac:dyDescent="0.35">
      <c r="B79" s="30">
        <v>0</v>
      </c>
      <c r="C79" s="2" t="s">
        <v>73</v>
      </c>
      <c r="D79" s="28">
        <v>4.3644074559879469</v>
      </c>
      <c r="E79" s="28">
        <v>3.1159613731379001</v>
      </c>
      <c r="F79" s="28">
        <v>2.3890518986198117</v>
      </c>
      <c r="G79" s="28">
        <v>2.0347516910614658</v>
      </c>
      <c r="H79" s="28">
        <v>2.2267883908281276</v>
      </c>
      <c r="I79" s="28">
        <v>4.7622884241047103</v>
      </c>
      <c r="J79" s="28">
        <v>4.130521673098742</v>
      </c>
      <c r="K79" s="29">
        <v>1.8769990109153296</v>
      </c>
    </row>
    <row r="80" spans="2:11" x14ac:dyDescent="0.35">
      <c r="B80" s="31"/>
      <c r="C80" s="2" t="s">
        <v>75</v>
      </c>
      <c r="D80" s="28">
        <v>4.2495299693097381</v>
      </c>
      <c r="E80" s="28">
        <v>3.0010838864596909</v>
      </c>
      <c r="F80" s="28">
        <v>2.2741744119416025</v>
      </c>
      <c r="G80" s="28">
        <v>1.9198742043832571</v>
      </c>
      <c r="H80" s="28">
        <v>2.1119109041499189</v>
      </c>
      <c r="I80" s="28">
        <v>4.6474109374265016</v>
      </c>
      <c r="J80" s="28">
        <v>4.0156441864205332</v>
      </c>
      <c r="K80" s="29">
        <v>1.7621215242371207</v>
      </c>
    </row>
    <row r="81" spans="2:11" x14ac:dyDescent="0.35">
      <c r="B81" s="31"/>
      <c r="C81" s="2" t="s">
        <v>77</v>
      </c>
      <c r="D81" s="28">
        <v>4.4175681054657421</v>
      </c>
      <c r="E81" s="28">
        <v>3.16071012066935</v>
      </c>
      <c r="F81" s="28">
        <v>2.4406841859808059</v>
      </c>
      <c r="G81" s="28">
        <v>2.0790825763186778</v>
      </c>
      <c r="H81" s="28">
        <v>2.2786742447757029</v>
      </c>
      <c r="I81" s="28">
        <v>4.8137260200293666</v>
      </c>
      <c r="J81" s="28">
        <v>4.1783201856400147</v>
      </c>
      <c r="K81" s="29">
        <v>1.9197581971011388</v>
      </c>
    </row>
    <row r="82" spans="2:11" x14ac:dyDescent="0.35">
      <c r="B82" s="31"/>
      <c r="C82" s="2" t="s">
        <v>79</v>
      </c>
      <c r="D82" s="28">
        <v>4.353184510135736</v>
      </c>
      <c r="E82" s="28">
        <v>3.0963265253393439</v>
      </c>
      <c r="F82" s="28">
        <v>2.3763005906507999</v>
      </c>
      <c r="G82" s="28">
        <v>2.0146989809886717</v>
      </c>
      <c r="H82" s="28">
        <v>2.2142906494456973</v>
      </c>
      <c r="I82" s="28">
        <v>4.7493424246993605</v>
      </c>
      <c r="J82" s="28">
        <v>4.1139365903100096</v>
      </c>
      <c r="K82" s="29">
        <v>1.8553746017711328</v>
      </c>
    </row>
    <row r="83" spans="2:11" x14ac:dyDescent="0.35">
      <c r="B83" s="31"/>
      <c r="C83" s="2" t="s">
        <v>81</v>
      </c>
      <c r="D83" s="28">
        <v>4.2566091171407265</v>
      </c>
      <c r="E83" s="28">
        <v>2.9997511323443353</v>
      </c>
      <c r="F83" s="28">
        <v>2.2797251976557913</v>
      </c>
      <c r="G83" s="28">
        <v>1.9181235879936629</v>
      </c>
      <c r="H83" s="28">
        <v>2.1177152564506883</v>
      </c>
      <c r="I83" s="28">
        <v>4.6527670317043519</v>
      </c>
      <c r="J83" s="28">
        <v>4.0173611973150001</v>
      </c>
      <c r="K83" s="29">
        <v>1.7587992087761237</v>
      </c>
    </row>
    <row r="84" spans="2:11" x14ac:dyDescent="0.35">
      <c r="B84" s="31"/>
      <c r="C84" s="2" t="s">
        <v>83</v>
      </c>
      <c r="D84" s="28">
        <v>4.1600337241457179</v>
      </c>
      <c r="E84" s="28">
        <v>2.9031757393493263</v>
      </c>
      <c r="F84" s="28">
        <v>2.1831498046607822</v>
      </c>
      <c r="G84" s="28">
        <v>1.8215481949986538</v>
      </c>
      <c r="H84" s="28">
        <v>2.0211398634556792</v>
      </c>
      <c r="I84" s="28">
        <v>4.5561916387093433</v>
      </c>
      <c r="J84" s="28">
        <v>3.9207858043199915</v>
      </c>
      <c r="K84" s="29">
        <v>1.6622238157811147</v>
      </c>
    </row>
    <row r="85" spans="2:11" ht="15" thickBot="1" x14ac:dyDescent="0.4">
      <c r="B85" s="32"/>
      <c r="C85" s="3" t="s">
        <v>84</v>
      </c>
      <c r="D85" s="33">
        <v>4.5558699337849617</v>
      </c>
      <c r="E85" s="33">
        <v>3.307423850934915</v>
      </c>
      <c r="F85" s="33">
        <v>2.5805143764168266</v>
      </c>
      <c r="G85" s="33">
        <v>2.2262141688584807</v>
      </c>
      <c r="H85" s="33">
        <v>2.4182508686251425</v>
      </c>
      <c r="I85" s="33">
        <v>4.9537509019017252</v>
      </c>
      <c r="J85" s="33">
        <v>4.3219841508957568</v>
      </c>
      <c r="K85" s="34">
        <v>2.0684614887123445</v>
      </c>
    </row>
    <row r="87" spans="2:11" ht="15" thickBot="1" x14ac:dyDescent="0.4"/>
    <row r="88" spans="2:11" ht="26.5" thickBot="1" x14ac:dyDescent="0.65">
      <c r="B88" s="4" t="s">
        <v>85</v>
      </c>
      <c r="C88" s="5"/>
      <c r="D88" s="6">
        <v>4</v>
      </c>
      <c r="E88" s="7" t="s">
        <v>113</v>
      </c>
      <c r="F88" s="8"/>
      <c r="G88" s="8"/>
      <c r="H88" s="8"/>
      <c r="I88" s="9"/>
      <c r="J88" s="5" t="s">
        <v>87</v>
      </c>
      <c r="K88" s="10" t="s">
        <v>15</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3.353660891329425</v>
      </c>
      <c r="E92" s="25">
        <v>1.990015703067751</v>
      </c>
      <c r="F92" s="25">
        <v>1.4553111721045415</v>
      </c>
      <c r="G92" s="25">
        <v>1.0767942908214017</v>
      </c>
      <c r="H92" s="25">
        <v>1.3042874460949492</v>
      </c>
      <c r="I92" s="25">
        <v>3.5904531722102662</v>
      </c>
      <c r="J92" s="25">
        <v>2.9608789085632314</v>
      </c>
      <c r="K92" s="26">
        <v>0.96024226031668969</v>
      </c>
    </row>
    <row r="93" spans="2:11" x14ac:dyDescent="0.35">
      <c r="B93" s="27"/>
      <c r="C93" s="2" t="s">
        <v>69</v>
      </c>
      <c r="D93" s="28">
        <v>4.0188286818528027</v>
      </c>
      <c r="E93" s="28">
        <v>2.7086373988880741</v>
      </c>
      <c r="F93" s="28">
        <v>2.1153198167940479</v>
      </c>
      <c r="G93" s="28">
        <v>1.7414762615758614</v>
      </c>
      <c r="H93" s="28">
        <v>1.9587388561435788</v>
      </c>
      <c r="I93" s="28">
        <v>4.2777176459765913</v>
      </c>
      <c r="J93" s="28">
        <v>3.6719395370474723</v>
      </c>
      <c r="K93" s="29">
        <v>1.6072787119955823</v>
      </c>
    </row>
    <row r="94" spans="2:11" x14ac:dyDescent="0.35">
      <c r="B94" s="27" t="s">
        <v>115</v>
      </c>
      <c r="C94" s="2" t="s">
        <v>71</v>
      </c>
      <c r="D94" s="28">
        <v>3.9422436907339971</v>
      </c>
      <c r="E94" s="28">
        <v>2.632052407769268</v>
      </c>
      <c r="F94" s="28">
        <v>2.0387348256752422</v>
      </c>
      <c r="G94" s="28">
        <v>1.6648912704570555</v>
      </c>
      <c r="H94" s="28">
        <v>1.8821538650247729</v>
      </c>
      <c r="I94" s="28">
        <v>4.2011326548577852</v>
      </c>
      <c r="J94" s="28">
        <v>3.5953545459286667</v>
      </c>
      <c r="K94" s="29">
        <v>1.5306937208767764</v>
      </c>
    </row>
    <row r="95" spans="2:11" x14ac:dyDescent="0.35">
      <c r="B95" s="30">
        <v>0</v>
      </c>
      <c r="C95" s="2" t="s">
        <v>73</v>
      </c>
      <c r="D95" s="28">
        <v>3.8273662040557883</v>
      </c>
      <c r="E95" s="28">
        <v>2.5171749210910592</v>
      </c>
      <c r="F95" s="28">
        <v>1.9238573389970333</v>
      </c>
      <c r="G95" s="28">
        <v>1.5500137837788466</v>
      </c>
      <c r="H95" s="28">
        <v>1.7672763783465639</v>
      </c>
      <c r="I95" s="28">
        <v>4.0862551681795765</v>
      </c>
      <c r="J95" s="28">
        <v>3.4804770592504575</v>
      </c>
      <c r="K95" s="29">
        <v>1.4158162341985674</v>
      </c>
    </row>
    <row r="96" spans="2:11" x14ac:dyDescent="0.35">
      <c r="B96" s="31"/>
      <c r="C96" s="2" t="s">
        <v>75</v>
      </c>
      <c r="D96" s="28">
        <v>3.7124887173775791</v>
      </c>
      <c r="E96" s="28">
        <v>2.4022974344128505</v>
      </c>
      <c r="F96" s="28">
        <v>1.8089798523188243</v>
      </c>
      <c r="G96" s="28">
        <v>1.4351362971006378</v>
      </c>
      <c r="H96" s="28">
        <v>1.6523988916683552</v>
      </c>
      <c r="I96" s="28">
        <v>3.9713776815013677</v>
      </c>
      <c r="J96" s="28">
        <v>3.3655995725722487</v>
      </c>
      <c r="K96" s="29">
        <v>1.3009387475203589</v>
      </c>
    </row>
    <row r="97" spans="2:11" x14ac:dyDescent="0.35">
      <c r="B97" s="31"/>
      <c r="C97" s="2" t="s">
        <v>77</v>
      </c>
      <c r="D97" s="28">
        <v>3.884742885306788</v>
      </c>
      <c r="E97" s="28">
        <v>2.5632356188805852</v>
      </c>
      <c r="F97" s="28">
        <v>1.9843475752896147</v>
      </c>
      <c r="G97" s="28">
        <v>1.5950164525547046</v>
      </c>
      <c r="H97" s="28">
        <v>1.8234635518759488</v>
      </c>
      <c r="I97" s="28">
        <v>4.133017440200824</v>
      </c>
      <c r="J97" s="28">
        <v>3.5272773195461165</v>
      </c>
      <c r="K97" s="29">
        <v>1.475003168449881</v>
      </c>
    </row>
    <row r="98" spans="2:11" x14ac:dyDescent="0.35">
      <c r="B98" s="31"/>
      <c r="C98" s="2" t="s">
        <v>79</v>
      </c>
      <c r="D98" s="28">
        <v>3.820359289976782</v>
      </c>
      <c r="E98" s="28">
        <v>2.4988520235505791</v>
      </c>
      <c r="F98" s="28">
        <v>1.9199639799596089</v>
      </c>
      <c r="G98" s="28">
        <v>1.5306328572246988</v>
      </c>
      <c r="H98" s="28">
        <v>1.759079956545943</v>
      </c>
      <c r="I98" s="28">
        <v>4.0686338448708179</v>
      </c>
      <c r="J98" s="28">
        <v>3.4628937242161104</v>
      </c>
      <c r="K98" s="29">
        <v>1.410619573119875</v>
      </c>
    </row>
    <row r="99" spans="2:11" x14ac:dyDescent="0.35">
      <c r="B99" s="31"/>
      <c r="C99" s="2" t="s">
        <v>81</v>
      </c>
      <c r="D99" s="28">
        <v>3.7237838969817734</v>
      </c>
      <c r="E99" s="28">
        <v>2.4022766305555701</v>
      </c>
      <c r="F99" s="28">
        <v>1.8233885869645998</v>
      </c>
      <c r="G99" s="28">
        <v>1.4340574642296897</v>
      </c>
      <c r="H99" s="28">
        <v>1.6625045635509339</v>
      </c>
      <c r="I99" s="28">
        <v>3.9720584518758089</v>
      </c>
      <c r="J99" s="28">
        <v>3.3663183312211018</v>
      </c>
      <c r="K99" s="29">
        <v>1.3140441801248661</v>
      </c>
    </row>
    <row r="100" spans="2:11" x14ac:dyDescent="0.35">
      <c r="B100" s="31"/>
      <c r="C100" s="2" t="s">
        <v>83</v>
      </c>
      <c r="D100" s="28">
        <v>3.6272085039867643</v>
      </c>
      <c r="E100" s="28">
        <v>2.305701237560561</v>
      </c>
      <c r="F100" s="28">
        <v>1.726813193969591</v>
      </c>
      <c r="G100" s="28">
        <v>1.3374820712346809</v>
      </c>
      <c r="H100" s="28">
        <v>1.5659291705559251</v>
      </c>
      <c r="I100" s="28">
        <v>3.8754830588807998</v>
      </c>
      <c r="J100" s="28">
        <v>3.2697429382260927</v>
      </c>
      <c r="K100" s="29">
        <v>1.2174687871298573</v>
      </c>
    </row>
    <row r="101" spans="2:11" ht="15" thickBot="1" x14ac:dyDescent="0.4">
      <c r="B101" s="31"/>
      <c r="C101" s="3" t="s">
        <v>84</v>
      </c>
      <c r="D101" s="33">
        <v>4.0188286818528027</v>
      </c>
      <c r="E101" s="33">
        <v>2.7086373988880741</v>
      </c>
      <c r="F101" s="33">
        <v>2.1153198167940479</v>
      </c>
      <c r="G101" s="33">
        <v>1.7414762615758614</v>
      </c>
      <c r="H101" s="33">
        <v>1.9587388561435788</v>
      </c>
      <c r="I101" s="33">
        <v>4.2777176459765913</v>
      </c>
      <c r="J101" s="33">
        <v>3.6719395370474723</v>
      </c>
      <c r="K101" s="34">
        <v>1.6072787119955823</v>
      </c>
    </row>
    <row r="102" spans="2:11" x14ac:dyDescent="0.35">
      <c r="B102" s="36" t="s">
        <v>114</v>
      </c>
      <c r="C102" s="37" t="s">
        <v>2</v>
      </c>
      <c r="D102" s="25">
        <v>3.2958302048816099</v>
      </c>
      <c r="E102" s="25">
        <v>1.9321850166199359</v>
      </c>
      <c r="F102" s="25">
        <v>1.3974804856567264</v>
      </c>
      <c r="G102" s="25">
        <v>1.0189636043735866</v>
      </c>
      <c r="H102" s="25">
        <v>1.2464567596471341</v>
      </c>
      <c r="I102" s="25">
        <v>3.5326224857624511</v>
      </c>
      <c r="J102" s="25">
        <v>2.9030482221154164</v>
      </c>
      <c r="K102" s="26">
        <v>0.90241157386887449</v>
      </c>
    </row>
    <row r="103" spans="2:11" x14ac:dyDescent="0.35">
      <c r="B103" s="38"/>
      <c r="C103" s="39" t="s">
        <v>69</v>
      </c>
      <c r="D103" s="28">
        <v>3.9609979954049876</v>
      </c>
      <c r="E103" s="28">
        <v>2.650806712440259</v>
      </c>
      <c r="F103" s="28">
        <v>2.0574891303462328</v>
      </c>
      <c r="G103" s="28">
        <v>1.6836455751280461</v>
      </c>
      <c r="H103" s="28">
        <v>1.9009081696957637</v>
      </c>
      <c r="I103" s="28">
        <v>4.2198869595287762</v>
      </c>
      <c r="J103" s="28">
        <v>3.6141088505996573</v>
      </c>
      <c r="K103" s="29">
        <v>1.5494480255477672</v>
      </c>
    </row>
    <row r="104" spans="2:11" x14ac:dyDescent="0.35">
      <c r="B104" s="27" t="s">
        <v>116</v>
      </c>
      <c r="C104" s="39" t="s">
        <v>71</v>
      </c>
      <c r="D104" s="28">
        <v>3.884413004286182</v>
      </c>
      <c r="E104" s="28">
        <v>2.5742217213214529</v>
      </c>
      <c r="F104" s="28">
        <v>1.9809041392274269</v>
      </c>
      <c r="G104" s="28">
        <v>1.6070605840092402</v>
      </c>
      <c r="H104" s="28">
        <v>1.8243231785769578</v>
      </c>
      <c r="I104" s="28">
        <v>4.1433019684099701</v>
      </c>
      <c r="J104" s="28">
        <v>3.5375238594808511</v>
      </c>
      <c r="K104" s="29">
        <v>1.4728630344289613</v>
      </c>
    </row>
    <row r="105" spans="2:11" x14ac:dyDescent="0.35">
      <c r="B105" s="40">
        <v>0</v>
      </c>
      <c r="C105" s="39" t="s">
        <v>73</v>
      </c>
      <c r="D105" s="28">
        <v>3.7695355176079728</v>
      </c>
      <c r="E105" s="28">
        <v>2.4593442346432441</v>
      </c>
      <c r="F105" s="28">
        <v>1.866026652549218</v>
      </c>
      <c r="G105" s="28">
        <v>1.4921830973310315</v>
      </c>
      <c r="H105" s="28">
        <v>1.7094456918987488</v>
      </c>
      <c r="I105" s="28">
        <v>4.0284244817317614</v>
      </c>
      <c r="J105" s="28">
        <v>3.4226463728026424</v>
      </c>
      <c r="K105" s="29">
        <v>1.3579855477507523</v>
      </c>
    </row>
    <row r="106" spans="2:11" x14ac:dyDescent="0.35">
      <c r="B106" s="41"/>
      <c r="C106" s="39" t="s">
        <v>75</v>
      </c>
      <c r="D106" s="28">
        <v>3.654658030929764</v>
      </c>
      <c r="E106" s="28">
        <v>2.3444667479650354</v>
      </c>
      <c r="F106" s="28">
        <v>1.7511491658710092</v>
      </c>
      <c r="G106" s="28">
        <v>1.3773056106528225</v>
      </c>
      <c r="H106" s="28">
        <v>1.5945682052205399</v>
      </c>
      <c r="I106" s="28">
        <v>3.9135469950535526</v>
      </c>
      <c r="J106" s="28">
        <v>3.3077688861244336</v>
      </c>
      <c r="K106" s="29">
        <v>1.2431080610725433</v>
      </c>
    </row>
    <row r="107" spans="2:11" x14ac:dyDescent="0.35">
      <c r="B107" s="41"/>
      <c r="C107" s="39" t="s">
        <v>77</v>
      </c>
      <c r="D107" s="28">
        <v>3.8269121988589729</v>
      </c>
      <c r="E107" s="28">
        <v>2.5054049324327696</v>
      </c>
      <c r="F107" s="28">
        <v>1.9265168888417996</v>
      </c>
      <c r="G107" s="28">
        <v>1.5371857661068895</v>
      </c>
      <c r="H107" s="28">
        <v>1.7656328654281337</v>
      </c>
      <c r="I107" s="28">
        <v>4.075186753753008</v>
      </c>
      <c r="J107" s="28">
        <v>3.4694466330983014</v>
      </c>
      <c r="K107" s="29">
        <v>1.4171724820020659</v>
      </c>
    </row>
    <row r="108" spans="2:11" x14ac:dyDescent="0.35">
      <c r="B108" s="41"/>
      <c r="C108" s="39" t="s">
        <v>79</v>
      </c>
      <c r="D108" s="28">
        <v>3.7625286035289669</v>
      </c>
      <c r="E108" s="28">
        <v>2.441021337102764</v>
      </c>
      <c r="F108" s="28">
        <v>1.8621332935117938</v>
      </c>
      <c r="G108" s="28">
        <v>1.4728021707768835</v>
      </c>
      <c r="H108" s="28">
        <v>1.7012492700981277</v>
      </c>
      <c r="I108" s="28">
        <v>4.0108031584230028</v>
      </c>
      <c r="J108" s="28">
        <v>3.4050630377682953</v>
      </c>
      <c r="K108" s="29">
        <v>1.3527888866720599</v>
      </c>
    </row>
    <row r="109" spans="2:11" x14ac:dyDescent="0.35">
      <c r="B109" s="41"/>
      <c r="C109" s="39" t="s">
        <v>81</v>
      </c>
      <c r="D109" s="28">
        <v>3.6659532105339583</v>
      </c>
      <c r="E109" s="28">
        <v>2.344445944107755</v>
      </c>
      <c r="F109" s="28">
        <v>1.7655579005167847</v>
      </c>
      <c r="G109" s="28">
        <v>1.3762267777818746</v>
      </c>
      <c r="H109" s="28">
        <v>1.6046738771031188</v>
      </c>
      <c r="I109" s="28">
        <v>3.9142277654279933</v>
      </c>
      <c r="J109" s="28">
        <v>3.3084876447732863</v>
      </c>
      <c r="K109" s="29">
        <v>1.256213493677051</v>
      </c>
    </row>
    <row r="110" spans="2:11" x14ac:dyDescent="0.35">
      <c r="B110" s="41"/>
      <c r="C110" s="39" t="s">
        <v>83</v>
      </c>
      <c r="D110" s="28">
        <v>3.5693778175389492</v>
      </c>
      <c r="E110" s="28">
        <v>2.2478705511127459</v>
      </c>
      <c r="F110" s="28">
        <v>1.6689825075217759</v>
      </c>
      <c r="G110" s="28">
        <v>1.2796513847868658</v>
      </c>
      <c r="H110" s="28">
        <v>1.50809848410811</v>
      </c>
      <c r="I110" s="28">
        <v>3.8176523724329847</v>
      </c>
      <c r="J110" s="28">
        <v>3.2119122517782777</v>
      </c>
      <c r="K110" s="29">
        <v>1.159638100682042</v>
      </c>
    </row>
    <row r="111" spans="2:11" ht="15" thickBot="1" x14ac:dyDescent="0.4">
      <c r="B111" s="42"/>
      <c r="C111" s="43" t="s">
        <v>84</v>
      </c>
      <c r="D111" s="33">
        <v>3.9609979954049876</v>
      </c>
      <c r="E111" s="33">
        <v>2.650806712440259</v>
      </c>
      <c r="F111" s="33">
        <v>2.0574891303462328</v>
      </c>
      <c r="G111" s="33">
        <v>1.6836455751280461</v>
      </c>
      <c r="H111" s="33">
        <v>1.9009081696957637</v>
      </c>
      <c r="I111" s="33">
        <v>4.2198869595287762</v>
      </c>
      <c r="J111" s="33">
        <v>3.6141088505996573</v>
      </c>
      <c r="K111" s="34">
        <v>1.5494480255477672</v>
      </c>
    </row>
    <row r="112" spans="2:11" x14ac:dyDescent="0.35">
      <c r="B112" s="35" t="s">
        <v>114</v>
      </c>
      <c r="C112" s="1" t="s">
        <v>2</v>
      </c>
      <c r="D112" s="25">
        <v>3.2090841752098869</v>
      </c>
      <c r="E112" s="25">
        <v>1.8454389869482131</v>
      </c>
      <c r="F112" s="25">
        <v>1.3107344559850038</v>
      </c>
      <c r="G112" s="25">
        <v>0.93221757470186373</v>
      </c>
      <c r="H112" s="25">
        <v>1.1597107299754115</v>
      </c>
      <c r="I112" s="25">
        <v>3.445876456090728</v>
      </c>
      <c r="J112" s="25">
        <v>2.8163021924436933</v>
      </c>
      <c r="K112" s="26">
        <v>0.81566554419715176</v>
      </c>
    </row>
    <row r="113" spans="2:11" x14ac:dyDescent="0.35">
      <c r="B113" s="27"/>
      <c r="C113" s="2" t="s">
        <v>69</v>
      </c>
      <c r="D113" s="28">
        <v>3.874251965733265</v>
      </c>
      <c r="E113" s="28">
        <v>2.5640606827685359</v>
      </c>
      <c r="F113" s="28">
        <v>1.9707431006745102</v>
      </c>
      <c r="G113" s="28">
        <v>1.5968995454563235</v>
      </c>
      <c r="H113" s="28">
        <v>1.8141621400240409</v>
      </c>
      <c r="I113" s="28">
        <v>4.1331409298570536</v>
      </c>
      <c r="J113" s="28">
        <v>3.5273628209279342</v>
      </c>
      <c r="K113" s="29">
        <v>1.4627019958760443</v>
      </c>
    </row>
    <row r="114" spans="2:11" ht="15" thickBot="1" x14ac:dyDescent="0.4">
      <c r="B114" s="27" t="s">
        <v>117</v>
      </c>
      <c r="C114" s="2" t="s">
        <v>71</v>
      </c>
      <c r="D114" s="28">
        <v>3.7976669746144589</v>
      </c>
      <c r="E114" s="28">
        <v>2.4874756916497298</v>
      </c>
      <c r="F114" s="44">
        <v>1.8941581095557043</v>
      </c>
      <c r="G114" s="28">
        <v>1.5203145543375176</v>
      </c>
      <c r="H114" s="28">
        <v>1.737577148905235</v>
      </c>
      <c r="I114" s="28">
        <v>4.0565559387382475</v>
      </c>
      <c r="J114" s="28">
        <v>3.4507778298091285</v>
      </c>
      <c r="K114" s="29">
        <v>1.3861170047572384</v>
      </c>
    </row>
    <row r="115" spans="2:11" ht="15" thickBot="1" x14ac:dyDescent="0.4">
      <c r="B115" s="30">
        <v>0</v>
      </c>
      <c r="C115" s="2" t="s">
        <v>73</v>
      </c>
      <c r="D115" s="28">
        <v>3.6827894879362502</v>
      </c>
      <c r="E115" s="45">
        <v>2.3725982049715211</v>
      </c>
      <c r="F115" s="46">
        <v>1.7792806228774953</v>
      </c>
      <c r="G115" s="47">
        <v>1.4054370676593086</v>
      </c>
      <c r="H115" s="28">
        <v>1.6226996622270262</v>
      </c>
      <c r="I115" s="28">
        <v>3.9416784520600392</v>
      </c>
      <c r="J115" s="28">
        <v>3.3359003431309193</v>
      </c>
      <c r="K115" s="29">
        <v>1.2712395180790295</v>
      </c>
    </row>
    <row r="116" spans="2:11" x14ac:dyDescent="0.35">
      <c r="B116" s="31"/>
      <c r="C116" s="2" t="s">
        <v>75</v>
      </c>
      <c r="D116" s="28">
        <v>3.5679120012580414</v>
      </c>
      <c r="E116" s="28">
        <v>2.2577207182933123</v>
      </c>
      <c r="F116" s="48">
        <v>1.6644031361992864</v>
      </c>
      <c r="G116" s="28">
        <v>1.2905595809810997</v>
      </c>
      <c r="H116" s="28">
        <v>1.5078221755488173</v>
      </c>
      <c r="I116" s="28">
        <v>3.82680096538183</v>
      </c>
      <c r="J116" s="28">
        <v>3.221022856452711</v>
      </c>
      <c r="K116" s="29">
        <v>1.1563620314008207</v>
      </c>
    </row>
    <row r="117" spans="2:11" x14ac:dyDescent="0.35">
      <c r="B117" s="31"/>
      <c r="C117" s="2" t="s">
        <v>77</v>
      </c>
      <c r="D117" s="28">
        <v>3.7401661691872499</v>
      </c>
      <c r="E117" s="28">
        <v>2.418658902761047</v>
      </c>
      <c r="F117" s="28">
        <v>1.839770859170077</v>
      </c>
      <c r="G117" s="28">
        <v>1.4504397364351669</v>
      </c>
      <c r="H117" s="28">
        <v>1.6788868357564111</v>
      </c>
      <c r="I117" s="28">
        <v>3.9884407240812854</v>
      </c>
      <c r="J117" s="28">
        <v>3.3827006034265783</v>
      </c>
      <c r="K117" s="29">
        <v>1.3304264523303431</v>
      </c>
    </row>
    <row r="118" spans="2:11" x14ac:dyDescent="0.35">
      <c r="B118" s="31"/>
      <c r="C118" s="2" t="s">
        <v>79</v>
      </c>
      <c r="D118" s="28">
        <v>3.6757825738572438</v>
      </c>
      <c r="E118" s="28">
        <v>2.354275307431041</v>
      </c>
      <c r="F118" s="28">
        <v>1.775387263840071</v>
      </c>
      <c r="G118" s="28">
        <v>1.3860561411051608</v>
      </c>
      <c r="H118" s="28">
        <v>1.614503240426405</v>
      </c>
      <c r="I118" s="28">
        <v>3.9240571287512793</v>
      </c>
      <c r="J118" s="28">
        <v>3.3183170080965723</v>
      </c>
      <c r="K118" s="29">
        <v>1.2660428570003373</v>
      </c>
    </row>
    <row r="119" spans="2:11" x14ac:dyDescent="0.35">
      <c r="B119" s="31"/>
      <c r="C119" s="2" t="s">
        <v>81</v>
      </c>
      <c r="D119" s="28">
        <v>3.5792071808622352</v>
      </c>
      <c r="E119" s="28">
        <v>2.2576999144360324</v>
      </c>
      <c r="F119" s="28">
        <v>1.6788118708450621</v>
      </c>
      <c r="G119" s="28">
        <v>1.289480748110152</v>
      </c>
      <c r="H119" s="28">
        <v>1.5179278474313962</v>
      </c>
      <c r="I119" s="28">
        <v>3.8274817357562707</v>
      </c>
      <c r="J119" s="28">
        <v>3.2217416151015636</v>
      </c>
      <c r="K119" s="29">
        <v>1.1694674640053282</v>
      </c>
    </row>
    <row r="120" spans="2:11" x14ac:dyDescent="0.35">
      <c r="B120" s="31"/>
      <c r="C120" s="2" t="s">
        <v>83</v>
      </c>
      <c r="D120" s="28">
        <v>3.4826317878672262</v>
      </c>
      <c r="E120" s="28">
        <v>2.1611245214410228</v>
      </c>
      <c r="F120" s="28">
        <v>1.5822364778500528</v>
      </c>
      <c r="G120" s="28">
        <v>1.1929053551151427</v>
      </c>
      <c r="H120" s="28">
        <v>1.4213524544363869</v>
      </c>
      <c r="I120" s="28">
        <v>3.7309063427612617</v>
      </c>
      <c r="J120" s="28">
        <v>3.1251662221065546</v>
      </c>
      <c r="K120" s="29">
        <v>1.0728920710103191</v>
      </c>
    </row>
    <row r="121" spans="2:11" ht="15" thickBot="1" x14ac:dyDescent="0.4">
      <c r="B121" s="32"/>
      <c r="C121" s="3" t="s">
        <v>84</v>
      </c>
      <c r="D121" s="33">
        <v>3.874251965733265</v>
      </c>
      <c r="E121" s="33">
        <v>2.5640606827685359</v>
      </c>
      <c r="F121" s="33">
        <v>1.9707431006745102</v>
      </c>
      <c r="G121" s="33">
        <v>1.5968995454563235</v>
      </c>
      <c r="H121" s="33">
        <v>1.8141621400240409</v>
      </c>
      <c r="I121" s="33">
        <v>4.1331409298570536</v>
      </c>
      <c r="J121" s="33">
        <v>3.5273628209279342</v>
      </c>
      <c r="K121" s="34">
        <v>1.4627019958760443</v>
      </c>
    </row>
    <row r="122" spans="2:11" x14ac:dyDescent="0.35">
      <c r="B122" s="24" t="s">
        <v>114</v>
      </c>
      <c r="C122" s="1" t="s">
        <v>2</v>
      </c>
      <c r="D122" s="25">
        <v>3.1223381455381642</v>
      </c>
      <c r="E122" s="25">
        <v>1.7586929572764904</v>
      </c>
      <c r="F122" s="25">
        <v>1.223988426313281</v>
      </c>
      <c r="G122" s="25">
        <v>0.84547154503014088</v>
      </c>
      <c r="H122" s="25">
        <v>1.0729647003036886</v>
      </c>
      <c r="I122" s="25">
        <v>3.3591304264190058</v>
      </c>
      <c r="J122" s="25">
        <v>2.7295561627719707</v>
      </c>
      <c r="K122" s="26">
        <v>0.72891951452542891</v>
      </c>
    </row>
    <row r="123" spans="2:11" x14ac:dyDescent="0.35">
      <c r="B123" s="27"/>
      <c r="C123" s="2" t="s">
        <v>69</v>
      </c>
      <c r="D123" s="28">
        <v>3.7875059360615424</v>
      </c>
      <c r="E123" s="28">
        <v>2.4773146530968133</v>
      </c>
      <c r="F123" s="28">
        <v>1.8839970710027876</v>
      </c>
      <c r="G123" s="28">
        <v>1.5101535157846004</v>
      </c>
      <c r="H123" s="28">
        <v>1.7274161103523182</v>
      </c>
      <c r="I123" s="28">
        <v>4.046394900185331</v>
      </c>
      <c r="J123" s="28">
        <v>3.440616791256212</v>
      </c>
      <c r="K123" s="29">
        <v>1.3759559662043215</v>
      </c>
    </row>
    <row r="124" spans="2:11" x14ac:dyDescent="0.35">
      <c r="B124" s="27" t="s">
        <v>118</v>
      </c>
      <c r="C124" s="2" t="s">
        <v>71</v>
      </c>
      <c r="D124" s="28">
        <v>3.7109209449427363</v>
      </c>
      <c r="E124" s="28">
        <v>2.4007296619780076</v>
      </c>
      <c r="F124" s="28">
        <v>1.8074120798839814</v>
      </c>
      <c r="G124" s="28">
        <v>1.4335685246657948</v>
      </c>
      <c r="H124" s="28">
        <v>1.6508311192335123</v>
      </c>
      <c r="I124" s="28">
        <v>3.9698099090665249</v>
      </c>
      <c r="J124" s="28">
        <v>3.3640318001374059</v>
      </c>
      <c r="K124" s="29">
        <v>1.2993709750855158</v>
      </c>
    </row>
    <row r="125" spans="2:11" x14ac:dyDescent="0.35">
      <c r="B125" s="30">
        <v>0</v>
      </c>
      <c r="C125" s="2" t="s">
        <v>73</v>
      </c>
      <c r="D125" s="28">
        <v>3.5960434582645275</v>
      </c>
      <c r="E125" s="28">
        <v>2.2858521752997984</v>
      </c>
      <c r="F125" s="28">
        <v>1.6925345932057727</v>
      </c>
      <c r="G125" s="28">
        <v>1.318691037987586</v>
      </c>
      <c r="H125" s="28">
        <v>1.5359536325553034</v>
      </c>
      <c r="I125" s="28">
        <v>3.8549324223883161</v>
      </c>
      <c r="J125" s="28">
        <v>3.2491543134591971</v>
      </c>
      <c r="K125" s="29">
        <v>1.1844934884073068</v>
      </c>
    </row>
    <row r="126" spans="2:11" x14ac:dyDescent="0.35">
      <c r="B126" s="31"/>
      <c r="C126" s="2" t="s">
        <v>75</v>
      </c>
      <c r="D126" s="28">
        <v>3.4811659715863188</v>
      </c>
      <c r="E126" s="28">
        <v>2.1709746886215897</v>
      </c>
      <c r="F126" s="28">
        <v>1.5776571065275637</v>
      </c>
      <c r="G126" s="28">
        <v>1.2038135513093771</v>
      </c>
      <c r="H126" s="28">
        <v>1.4210761458770944</v>
      </c>
      <c r="I126" s="28">
        <v>3.7400549357101074</v>
      </c>
      <c r="J126" s="28">
        <v>3.134276826780988</v>
      </c>
      <c r="K126" s="29">
        <v>1.0696160017290979</v>
      </c>
    </row>
    <row r="127" spans="2:11" x14ac:dyDescent="0.35">
      <c r="B127" s="31"/>
      <c r="C127" s="2" t="s">
        <v>77</v>
      </c>
      <c r="D127" s="28">
        <v>3.6534201395155277</v>
      </c>
      <c r="E127" s="28">
        <v>2.3319128730893244</v>
      </c>
      <c r="F127" s="28">
        <v>1.7530248294983541</v>
      </c>
      <c r="G127" s="28">
        <v>1.363693706763444</v>
      </c>
      <c r="H127" s="28">
        <v>1.5921408060846882</v>
      </c>
      <c r="I127" s="28">
        <v>3.9016946944095632</v>
      </c>
      <c r="J127" s="28">
        <v>3.2959545737548557</v>
      </c>
      <c r="K127" s="29">
        <v>1.2436804226586204</v>
      </c>
    </row>
    <row r="128" spans="2:11" x14ac:dyDescent="0.35">
      <c r="B128" s="31"/>
      <c r="C128" s="2" t="s">
        <v>79</v>
      </c>
      <c r="D128" s="28">
        <v>3.5890365441855216</v>
      </c>
      <c r="E128" s="28">
        <v>2.2675292777593183</v>
      </c>
      <c r="F128" s="28">
        <v>1.6886412341683483</v>
      </c>
      <c r="G128" s="28">
        <v>1.299310111433438</v>
      </c>
      <c r="H128" s="28">
        <v>1.5277572107546824</v>
      </c>
      <c r="I128" s="28">
        <v>3.8373110990795571</v>
      </c>
      <c r="J128" s="28">
        <v>3.2315709784248501</v>
      </c>
      <c r="K128" s="29">
        <v>1.1792968273286144</v>
      </c>
    </row>
    <row r="129" spans="2:11" x14ac:dyDescent="0.35">
      <c r="B129" s="31"/>
      <c r="C129" s="2" t="s">
        <v>81</v>
      </c>
      <c r="D129" s="28">
        <v>3.4924611511905126</v>
      </c>
      <c r="E129" s="28">
        <v>2.1709538847643093</v>
      </c>
      <c r="F129" s="28">
        <v>1.5920658411733393</v>
      </c>
      <c r="G129" s="28">
        <v>1.2027347184384292</v>
      </c>
      <c r="H129" s="28">
        <v>1.4311818177596733</v>
      </c>
      <c r="I129" s="28">
        <v>3.7407357060845481</v>
      </c>
      <c r="J129" s="28">
        <v>3.134995585429841</v>
      </c>
      <c r="K129" s="29">
        <v>1.0827214343336053</v>
      </c>
    </row>
    <row r="130" spans="2:11" x14ac:dyDescent="0.35">
      <c r="B130" s="31"/>
      <c r="C130" s="2" t="s">
        <v>83</v>
      </c>
      <c r="D130" s="28">
        <v>3.3958857581955035</v>
      </c>
      <c r="E130" s="28">
        <v>2.0743784917693002</v>
      </c>
      <c r="F130" s="28">
        <v>1.4954904481783302</v>
      </c>
      <c r="G130" s="28">
        <v>1.1061593254434201</v>
      </c>
      <c r="H130" s="28">
        <v>1.3346064247646643</v>
      </c>
      <c r="I130" s="28">
        <v>3.644160313089539</v>
      </c>
      <c r="J130" s="28">
        <v>3.038420192434832</v>
      </c>
      <c r="K130" s="29">
        <v>0.98614604133859629</v>
      </c>
    </row>
    <row r="131" spans="2:11" ht="15" thickBot="1" x14ac:dyDescent="0.4">
      <c r="B131" s="32"/>
      <c r="C131" s="3" t="s">
        <v>84</v>
      </c>
      <c r="D131" s="33">
        <v>3.7875059360615424</v>
      </c>
      <c r="E131" s="33">
        <v>2.4773146530968133</v>
      </c>
      <c r="F131" s="33">
        <v>1.8839970710027876</v>
      </c>
      <c r="G131" s="33">
        <v>1.5101535157846004</v>
      </c>
      <c r="H131" s="33">
        <v>1.7274161103523182</v>
      </c>
      <c r="I131" s="33">
        <v>4.046394900185331</v>
      </c>
      <c r="J131" s="33">
        <v>3.440616791256212</v>
      </c>
      <c r="K131" s="34">
        <v>1.3759559662043215</v>
      </c>
    </row>
    <row r="132" spans="2:11" x14ac:dyDescent="0.35">
      <c r="B132" s="36" t="s">
        <v>119</v>
      </c>
      <c r="C132" s="1" t="s">
        <v>2</v>
      </c>
      <c r="D132" s="25">
        <v>3.2482175864925313</v>
      </c>
      <c r="E132" s="25">
        <v>1.8801664258881561</v>
      </c>
      <c r="F132" s="25">
        <v>1.3666621041344928</v>
      </c>
      <c r="G132" s="25">
        <v>0.98213548697503528</v>
      </c>
      <c r="H132" s="25">
        <v>1.2160861578932471</v>
      </c>
      <c r="I132" s="25">
        <v>3.4636543641421227</v>
      </c>
      <c r="J132" s="25">
        <v>2.8372283304350541</v>
      </c>
      <c r="K132" s="26">
        <v>0.86595187287973641</v>
      </c>
    </row>
    <row r="133" spans="2:11" x14ac:dyDescent="0.35">
      <c r="B133" s="27"/>
      <c r="C133" s="2" t="s">
        <v>69</v>
      </c>
      <c r="D133" s="28">
        <v>3.9098920857698398</v>
      </c>
      <c r="E133" s="28">
        <v>2.5958828582458402</v>
      </c>
      <c r="F133" s="28">
        <v>2.0193315971142667</v>
      </c>
      <c r="G133" s="28">
        <v>1.63847537212007</v>
      </c>
      <c r="H133" s="28">
        <v>1.8606003361094294</v>
      </c>
      <c r="I133" s="28">
        <v>4.1581025782467798</v>
      </c>
      <c r="J133" s="28">
        <v>3.5549014810421955</v>
      </c>
      <c r="K133" s="29">
        <v>1.5139763840424847</v>
      </c>
    </row>
    <row r="134" spans="2:11" x14ac:dyDescent="0.35">
      <c r="B134" s="27" t="s">
        <v>115</v>
      </c>
      <c r="C134" s="2" t="s">
        <v>71</v>
      </c>
      <c r="D134" s="28">
        <v>3.8333070946510341</v>
      </c>
      <c r="E134" s="28">
        <v>2.5192978671270341</v>
      </c>
      <c r="F134" s="28">
        <v>1.9427466059954608</v>
      </c>
      <c r="G134" s="28">
        <v>1.5618903810012641</v>
      </c>
      <c r="H134" s="28">
        <v>1.7840153449906235</v>
      </c>
      <c r="I134" s="28">
        <v>4.0815175871279736</v>
      </c>
      <c r="J134" s="28">
        <v>3.4783164899233898</v>
      </c>
      <c r="K134" s="29">
        <v>1.4373913929236788</v>
      </c>
    </row>
    <row r="135" spans="2:11" x14ac:dyDescent="0.35">
      <c r="B135" s="30">
        <v>0</v>
      </c>
      <c r="C135" s="2" t="s">
        <v>73</v>
      </c>
      <c r="D135" s="28">
        <v>3.718429607972825</v>
      </c>
      <c r="E135" s="28">
        <v>2.4044203804488253</v>
      </c>
      <c r="F135" s="28">
        <v>1.827869119317252</v>
      </c>
      <c r="G135" s="28">
        <v>1.4470128943230551</v>
      </c>
      <c r="H135" s="28">
        <v>1.6691378583124146</v>
      </c>
      <c r="I135" s="28">
        <v>3.9666401004497649</v>
      </c>
      <c r="J135" s="28">
        <v>3.3634390032451806</v>
      </c>
      <c r="K135" s="29">
        <v>1.3225139062454698</v>
      </c>
    </row>
    <row r="136" spans="2:11" x14ac:dyDescent="0.35">
      <c r="B136" s="31"/>
      <c r="C136" s="2" t="s">
        <v>75</v>
      </c>
      <c r="D136" s="28">
        <v>3.6035521212946162</v>
      </c>
      <c r="E136" s="28">
        <v>2.2895428937706166</v>
      </c>
      <c r="F136" s="28">
        <v>1.7129916326390433</v>
      </c>
      <c r="G136" s="28">
        <v>1.3321354076448464</v>
      </c>
      <c r="H136" s="28">
        <v>1.5542603716342058</v>
      </c>
      <c r="I136" s="28">
        <v>3.8517626137715562</v>
      </c>
      <c r="J136" s="28">
        <v>3.2485615165669719</v>
      </c>
      <c r="K136" s="29">
        <v>1.2076364195672613</v>
      </c>
    </row>
    <row r="137" spans="2:11" x14ac:dyDescent="0.35">
      <c r="B137" s="31"/>
      <c r="C137" s="2" t="s">
        <v>77</v>
      </c>
      <c r="D137" s="28">
        <v>3.7753170835122853</v>
      </c>
      <c r="E137" s="28">
        <v>2.4490518445842864</v>
      </c>
      <c r="F137" s="28">
        <v>1.8884174544480339</v>
      </c>
      <c r="G137" s="28">
        <v>1.5007764379651436</v>
      </c>
      <c r="H137" s="28">
        <v>1.7235219788278464</v>
      </c>
      <c r="I137" s="28">
        <v>4.0127381093834833</v>
      </c>
      <c r="J137" s="28">
        <v>3.4094537259542763</v>
      </c>
      <c r="K137" s="29">
        <v>1.3861807583993981</v>
      </c>
    </row>
    <row r="138" spans="2:11" x14ac:dyDescent="0.35">
      <c r="B138" s="31"/>
      <c r="C138" s="2" t="s">
        <v>79</v>
      </c>
      <c r="D138" s="28">
        <v>3.7109334881822793</v>
      </c>
      <c r="E138" s="28">
        <v>2.3846682492542803</v>
      </c>
      <c r="F138" s="28">
        <v>1.8240338591180278</v>
      </c>
      <c r="G138" s="28">
        <v>1.4363928426351376</v>
      </c>
      <c r="H138" s="28">
        <v>1.6591383834978404</v>
      </c>
      <c r="I138" s="28">
        <v>3.9483545140534777</v>
      </c>
      <c r="J138" s="28">
        <v>3.3450701306242703</v>
      </c>
      <c r="K138" s="29">
        <v>1.3217971630693923</v>
      </c>
    </row>
    <row r="139" spans="2:11" x14ac:dyDescent="0.35">
      <c r="B139" s="31"/>
      <c r="C139" s="2" t="s">
        <v>81</v>
      </c>
      <c r="D139" s="28">
        <v>3.6143580951872702</v>
      </c>
      <c r="E139" s="28">
        <v>2.2880928562592713</v>
      </c>
      <c r="F139" s="28">
        <v>1.727458466123019</v>
      </c>
      <c r="G139" s="28">
        <v>1.3398174496401287</v>
      </c>
      <c r="H139" s="28">
        <v>1.5625629905028315</v>
      </c>
      <c r="I139" s="28">
        <v>3.8517791210584686</v>
      </c>
      <c r="J139" s="28">
        <v>3.2484947376292617</v>
      </c>
      <c r="K139" s="29">
        <v>1.2252217700743833</v>
      </c>
    </row>
    <row r="140" spans="2:11" x14ac:dyDescent="0.35">
      <c r="B140" s="31"/>
      <c r="C140" s="2" t="s">
        <v>83</v>
      </c>
      <c r="D140" s="28">
        <v>3.5177827021922607</v>
      </c>
      <c r="E140" s="28">
        <v>2.1915174632642622</v>
      </c>
      <c r="F140" s="28">
        <v>1.6308830731280102</v>
      </c>
      <c r="G140" s="28">
        <v>1.2432420566451197</v>
      </c>
      <c r="H140" s="28">
        <v>1.4659875975078225</v>
      </c>
      <c r="I140" s="28">
        <v>3.7552037280634591</v>
      </c>
      <c r="J140" s="28">
        <v>3.1519193446342522</v>
      </c>
      <c r="K140" s="29">
        <v>1.1286463770793744</v>
      </c>
    </row>
    <row r="141" spans="2:11" ht="15" thickBot="1" x14ac:dyDescent="0.4">
      <c r="B141" s="32"/>
      <c r="C141" s="3" t="s">
        <v>84</v>
      </c>
      <c r="D141" s="33">
        <v>3.9098920857698398</v>
      </c>
      <c r="E141" s="33">
        <v>2.5958828582458402</v>
      </c>
      <c r="F141" s="33">
        <v>2.0193315971142667</v>
      </c>
      <c r="G141" s="33">
        <v>1.63847537212007</v>
      </c>
      <c r="H141" s="33">
        <v>1.8606003361094294</v>
      </c>
      <c r="I141" s="33">
        <v>4.1581025782467798</v>
      </c>
      <c r="J141" s="33">
        <v>3.5549014810421955</v>
      </c>
      <c r="K141" s="34">
        <v>1.5139763840424847</v>
      </c>
    </row>
    <row r="142" spans="2:11" x14ac:dyDescent="0.35">
      <c r="B142" s="36" t="s">
        <v>119</v>
      </c>
      <c r="C142" s="1" t="s">
        <v>2</v>
      </c>
      <c r="D142" s="25">
        <v>3.2006632226345433</v>
      </c>
      <c r="E142" s="25">
        <v>1.8326120620301687</v>
      </c>
      <c r="F142" s="25">
        <v>1.3191077402765055</v>
      </c>
      <c r="G142" s="25">
        <v>0.93458112311704766</v>
      </c>
      <c r="H142" s="25">
        <v>1.1685317940352595</v>
      </c>
      <c r="I142" s="25">
        <v>3.4161000002841351</v>
      </c>
      <c r="J142" s="25">
        <v>2.789673966577066</v>
      </c>
      <c r="K142" s="26">
        <v>0.81839750902174879</v>
      </c>
    </row>
    <row r="143" spans="2:11" x14ac:dyDescent="0.35">
      <c r="B143" s="27"/>
      <c r="C143" s="2" t="s">
        <v>69</v>
      </c>
      <c r="D143" s="28">
        <v>3.8623377219118522</v>
      </c>
      <c r="E143" s="28">
        <v>2.5483284943878526</v>
      </c>
      <c r="F143" s="28">
        <v>1.9717772332562793</v>
      </c>
      <c r="G143" s="28">
        <v>1.5909210082620824</v>
      </c>
      <c r="H143" s="28">
        <v>1.8130459722514418</v>
      </c>
      <c r="I143" s="28">
        <v>4.1105482143887917</v>
      </c>
      <c r="J143" s="28">
        <v>3.5073471171842079</v>
      </c>
      <c r="K143" s="29">
        <v>1.4664220201844973</v>
      </c>
    </row>
    <row r="144" spans="2:11" x14ac:dyDescent="0.35">
      <c r="B144" s="27" t="s">
        <v>116</v>
      </c>
      <c r="C144" s="2" t="s">
        <v>71</v>
      </c>
      <c r="D144" s="28">
        <v>3.7857527307930461</v>
      </c>
      <c r="E144" s="28">
        <v>2.4717435032690465</v>
      </c>
      <c r="F144" s="28">
        <v>1.8951922421374734</v>
      </c>
      <c r="G144" s="28">
        <v>1.5143360171432765</v>
      </c>
      <c r="H144" s="28">
        <v>1.7364609811326359</v>
      </c>
      <c r="I144" s="28">
        <v>4.0339632232699865</v>
      </c>
      <c r="J144" s="28">
        <v>3.4307621260654018</v>
      </c>
      <c r="K144" s="29">
        <v>1.3898370290656912</v>
      </c>
    </row>
    <row r="145" spans="2:11" x14ac:dyDescent="0.35">
      <c r="B145" s="30">
        <v>0</v>
      </c>
      <c r="C145" s="2" t="s">
        <v>73</v>
      </c>
      <c r="D145" s="28">
        <v>3.6708752441148373</v>
      </c>
      <c r="E145" s="28">
        <v>2.3568660165908377</v>
      </c>
      <c r="F145" s="28">
        <v>1.7803147554592644</v>
      </c>
      <c r="G145" s="28">
        <v>1.3994585304650675</v>
      </c>
      <c r="H145" s="28">
        <v>1.621583494454427</v>
      </c>
      <c r="I145" s="28">
        <v>3.9190857365917773</v>
      </c>
      <c r="J145" s="28">
        <v>3.315884639387193</v>
      </c>
      <c r="K145" s="29">
        <v>1.2749595423874824</v>
      </c>
    </row>
    <row r="146" spans="2:11" x14ac:dyDescent="0.35">
      <c r="B146" s="31"/>
      <c r="C146" s="2" t="s">
        <v>75</v>
      </c>
      <c r="D146" s="28">
        <v>3.5559977574366282</v>
      </c>
      <c r="E146" s="28">
        <v>2.2419885299126285</v>
      </c>
      <c r="F146" s="28">
        <v>1.6654372687810555</v>
      </c>
      <c r="G146" s="28">
        <v>1.2845810437868586</v>
      </c>
      <c r="H146" s="28">
        <v>1.5067060077762182</v>
      </c>
      <c r="I146" s="28">
        <v>3.8042082499135685</v>
      </c>
      <c r="J146" s="28">
        <v>3.2010071527089838</v>
      </c>
      <c r="K146" s="29">
        <v>1.1600820557092735</v>
      </c>
    </row>
    <row r="147" spans="2:11" x14ac:dyDescent="0.35">
      <c r="B147" s="31"/>
      <c r="C147" s="2" t="s">
        <v>77</v>
      </c>
      <c r="D147" s="28">
        <v>3.7277627196542973</v>
      </c>
      <c r="E147" s="28">
        <v>2.4014974807262983</v>
      </c>
      <c r="F147" s="28">
        <v>1.8408630905900463</v>
      </c>
      <c r="G147" s="28">
        <v>1.453222074107156</v>
      </c>
      <c r="H147" s="28">
        <v>1.6759676149698588</v>
      </c>
      <c r="I147" s="28">
        <v>3.9651837455254957</v>
      </c>
      <c r="J147" s="28">
        <v>3.3618993620962887</v>
      </c>
      <c r="K147" s="29">
        <v>1.3386263945414107</v>
      </c>
    </row>
    <row r="148" spans="2:11" x14ac:dyDescent="0.35">
      <c r="B148" s="31"/>
      <c r="C148" s="2" t="s">
        <v>79</v>
      </c>
      <c r="D148" s="28">
        <v>3.6633791243242912</v>
      </c>
      <c r="E148" s="28">
        <v>2.3371138853962927</v>
      </c>
      <c r="F148" s="28">
        <v>1.7764794952600405</v>
      </c>
      <c r="G148" s="28">
        <v>1.3888384787771502</v>
      </c>
      <c r="H148" s="28">
        <v>1.6115840196398528</v>
      </c>
      <c r="I148" s="28">
        <v>3.9008001501954896</v>
      </c>
      <c r="J148" s="28">
        <v>3.2975157667662827</v>
      </c>
      <c r="K148" s="29">
        <v>1.2742427992114047</v>
      </c>
    </row>
    <row r="149" spans="2:11" x14ac:dyDescent="0.35">
      <c r="B149" s="31"/>
      <c r="C149" s="2" t="s">
        <v>81</v>
      </c>
      <c r="D149" s="28">
        <v>3.5668037313292826</v>
      </c>
      <c r="E149" s="28">
        <v>2.2405384924012837</v>
      </c>
      <c r="F149" s="28">
        <v>1.6799041022650314</v>
      </c>
      <c r="G149" s="28">
        <v>1.2922630857821411</v>
      </c>
      <c r="H149" s="28">
        <v>1.5150086266448439</v>
      </c>
      <c r="I149" s="28">
        <v>3.804224757200481</v>
      </c>
      <c r="J149" s="28">
        <v>3.2009403737712736</v>
      </c>
      <c r="K149" s="29">
        <v>1.1776674062163959</v>
      </c>
    </row>
    <row r="150" spans="2:11" x14ac:dyDescent="0.35">
      <c r="B150" s="31"/>
      <c r="C150" s="2" t="s">
        <v>83</v>
      </c>
      <c r="D150" s="28">
        <v>3.4702283383342736</v>
      </c>
      <c r="E150" s="28">
        <v>2.1439630994062746</v>
      </c>
      <c r="F150" s="28">
        <v>1.5833287092700226</v>
      </c>
      <c r="G150" s="28">
        <v>1.1956876927871323</v>
      </c>
      <c r="H150" s="28">
        <v>1.4184332336498351</v>
      </c>
      <c r="I150" s="28">
        <v>3.707649364205472</v>
      </c>
      <c r="J150" s="28">
        <v>3.104364980776265</v>
      </c>
      <c r="K150" s="29">
        <v>1.0810920132213868</v>
      </c>
    </row>
    <row r="151" spans="2:11" ht="15" thickBot="1" x14ac:dyDescent="0.4">
      <c r="B151" s="32"/>
      <c r="C151" s="3" t="s">
        <v>84</v>
      </c>
      <c r="D151" s="33">
        <v>3.8623377219118522</v>
      </c>
      <c r="E151" s="33">
        <v>2.5483284943878526</v>
      </c>
      <c r="F151" s="33">
        <v>1.9717772332562793</v>
      </c>
      <c r="G151" s="33">
        <v>1.5909210082620824</v>
      </c>
      <c r="H151" s="33">
        <v>1.8130459722514418</v>
      </c>
      <c r="I151" s="33">
        <v>4.1105482143887917</v>
      </c>
      <c r="J151" s="33">
        <v>3.5073471171842079</v>
      </c>
      <c r="K151" s="34">
        <v>1.4664220201844973</v>
      </c>
    </row>
    <row r="152" spans="2:11" x14ac:dyDescent="0.35">
      <c r="B152" s="36" t="s">
        <v>119</v>
      </c>
      <c r="C152" s="1" t="s">
        <v>2</v>
      </c>
      <c r="D152" s="25">
        <v>3.1293316768475625</v>
      </c>
      <c r="E152" s="25">
        <v>1.7612805162431873</v>
      </c>
      <c r="F152" s="25">
        <v>1.247776194489524</v>
      </c>
      <c r="G152" s="25">
        <v>0.86324957733006613</v>
      </c>
      <c r="H152" s="25">
        <v>1.0972002482482781</v>
      </c>
      <c r="I152" s="25">
        <v>3.3447684544971539</v>
      </c>
      <c r="J152" s="25">
        <v>2.7183424207900848</v>
      </c>
      <c r="K152" s="26">
        <v>0.74706596323476737</v>
      </c>
    </row>
    <row r="153" spans="2:11" x14ac:dyDescent="0.35">
      <c r="B153" s="27"/>
      <c r="C153" s="2" t="s">
        <v>69</v>
      </c>
      <c r="D153" s="28">
        <v>3.7910061761248706</v>
      </c>
      <c r="E153" s="28">
        <v>2.4769969486008705</v>
      </c>
      <c r="F153" s="28">
        <v>1.9004456874692979</v>
      </c>
      <c r="G153" s="28">
        <v>1.519589462475101</v>
      </c>
      <c r="H153" s="28">
        <v>1.7417144264644604</v>
      </c>
      <c r="I153" s="28">
        <v>4.0392166686018101</v>
      </c>
      <c r="J153" s="28">
        <v>3.4360155713972262</v>
      </c>
      <c r="K153" s="29">
        <v>1.3950904743975159</v>
      </c>
    </row>
    <row r="154" spans="2:11" x14ac:dyDescent="0.35">
      <c r="B154" s="27" t="s">
        <v>117</v>
      </c>
      <c r="C154" s="2" t="s">
        <v>71</v>
      </c>
      <c r="D154" s="28">
        <v>3.7144211850060649</v>
      </c>
      <c r="E154" s="28">
        <v>2.4004119574820653</v>
      </c>
      <c r="F154" s="28">
        <v>1.823860696350492</v>
      </c>
      <c r="G154" s="28">
        <v>1.4430044713562951</v>
      </c>
      <c r="H154" s="28">
        <v>1.6651294353456545</v>
      </c>
      <c r="I154" s="28">
        <v>3.9626316774830048</v>
      </c>
      <c r="J154" s="28">
        <v>3.3594305802784206</v>
      </c>
      <c r="K154" s="29">
        <v>1.3185054832787098</v>
      </c>
    </row>
    <row r="155" spans="2:11" x14ac:dyDescent="0.35">
      <c r="B155" s="30">
        <v>0</v>
      </c>
      <c r="C155" s="2" t="s">
        <v>73</v>
      </c>
      <c r="D155" s="28">
        <v>3.5995436983278561</v>
      </c>
      <c r="E155" s="28">
        <v>2.2855344708038561</v>
      </c>
      <c r="F155" s="28">
        <v>1.708983209672283</v>
      </c>
      <c r="G155" s="28">
        <v>1.3281269846780861</v>
      </c>
      <c r="H155" s="28">
        <v>1.5502519486674455</v>
      </c>
      <c r="I155" s="28">
        <v>3.8477541908047961</v>
      </c>
      <c r="J155" s="28">
        <v>3.2445530936002118</v>
      </c>
      <c r="K155" s="29">
        <v>1.203627996600501</v>
      </c>
    </row>
    <row r="156" spans="2:11" x14ac:dyDescent="0.35">
      <c r="B156" s="31"/>
      <c r="C156" s="2" t="s">
        <v>75</v>
      </c>
      <c r="D156" s="28">
        <v>3.484666211649647</v>
      </c>
      <c r="E156" s="28">
        <v>2.1706569841256473</v>
      </c>
      <c r="F156" s="28">
        <v>1.594105722994074</v>
      </c>
      <c r="G156" s="28">
        <v>1.2132494979998774</v>
      </c>
      <c r="H156" s="28">
        <v>1.435374461989237</v>
      </c>
      <c r="I156" s="28">
        <v>3.7328767041265873</v>
      </c>
      <c r="J156" s="28">
        <v>3.1296756069220031</v>
      </c>
      <c r="K156" s="29">
        <v>1.0887505099222921</v>
      </c>
    </row>
    <row r="157" spans="2:11" x14ac:dyDescent="0.35">
      <c r="B157" s="31"/>
      <c r="C157" s="2" t="s">
        <v>77</v>
      </c>
      <c r="D157" s="28">
        <v>3.6564311738673161</v>
      </c>
      <c r="E157" s="28">
        <v>2.3301659349393171</v>
      </c>
      <c r="F157" s="28">
        <v>1.7695315448030648</v>
      </c>
      <c r="G157" s="28">
        <v>1.3818905283201746</v>
      </c>
      <c r="H157" s="28">
        <v>1.6046360691828774</v>
      </c>
      <c r="I157" s="28">
        <v>3.8938521997385145</v>
      </c>
      <c r="J157" s="28">
        <v>3.2905678163093075</v>
      </c>
      <c r="K157" s="29">
        <v>1.2672948487544293</v>
      </c>
    </row>
    <row r="158" spans="2:11" x14ac:dyDescent="0.35">
      <c r="B158" s="31"/>
      <c r="C158" s="2" t="s">
        <v>79</v>
      </c>
      <c r="D158" s="28">
        <v>3.5920475785373105</v>
      </c>
      <c r="E158" s="28">
        <v>2.2657823396093111</v>
      </c>
      <c r="F158" s="28">
        <v>1.705147949473059</v>
      </c>
      <c r="G158" s="28">
        <v>1.3175069329901685</v>
      </c>
      <c r="H158" s="28">
        <v>1.5402524738528713</v>
      </c>
      <c r="I158" s="28">
        <v>3.8294686044085084</v>
      </c>
      <c r="J158" s="28">
        <v>3.2261842209793015</v>
      </c>
      <c r="K158" s="29">
        <v>1.2029112534244233</v>
      </c>
    </row>
    <row r="159" spans="2:11" x14ac:dyDescent="0.35">
      <c r="B159" s="31"/>
      <c r="C159" s="2" t="s">
        <v>81</v>
      </c>
      <c r="D159" s="28">
        <v>3.495472185542301</v>
      </c>
      <c r="E159" s="28">
        <v>2.169206946614302</v>
      </c>
      <c r="F159" s="28">
        <v>1.60857255647805</v>
      </c>
      <c r="G159" s="28">
        <v>1.2209315399951597</v>
      </c>
      <c r="H159" s="28">
        <v>1.4436770808578625</v>
      </c>
      <c r="I159" s="28">
        <v>3.7328932114134994</v>
      </c>
      <c r="J159" s="28">
        <v>3.129608827984292</v>
      </c>
      <c r="K159" s="29">
        <v>1.1063358604294145</v>
      </c>
    </row>
    <row r="160" spans="2:11" x14ac:dyDescent="0.35">
      <c r="B160" s="31"/>
      <c r="C160" s="2" t="s">
        <v>83</v>
      </c>
      <c r="D160" s="28">
        <v>3.3988967925472919</v>
      </c>
      <c r="E160" s="28">
        <v>2.0726315536192934</v>
      </c>
      <c r="F160" s="28">
        <v>1.5119971634830411</v>
      </c>
      <c r="G160" s="28">
        <v>1.1243561470001509</v>
      </c>
      <c r="H160" s="28">
        <v>1.3471016878628537</v>
      </c>
      <c r="I160" s="28">
        <v>3.6363178184184903</v>
      </c>
      <c r="J160" s="28">
        <v>3.0330334349892834</v>
      </c>
      <c r="K160" s="29">
        <v>1.0097604674344054</v>
      </c>
    </row>
    <row r="161" spans="2:11" ht="15" thickBot="1" x14ac:dyDescent="0.4">
      <c r="B161" s="32"/>
      <c r="C161" s="3" t="s">
        <v>84</v>
      </c>
      <c r="D161" s="33">
        <v>3.7910061761248706</v>
      </c>
      <c r="E161" s="33">
        <v>2.4769969486008705</v>
      </c>
      <c r="F161" s="33">
        <v>1.9004456874692979</v>
      </c>
      <c r="G161" s="33">
        <v>1.519589462475101</v>
      </c>
      <c r="H161" s="33">
        <v>1.7417144264644604</v>
      </c>
      <c r="I161" s="33">
        <v>4.0392166686018101</v>
      </c>
      <c r="J161" s="33">
        <v>3.4360155713972262</v>
      </c>
      <c r="K161" s="34">
        <v>1.3950904743975159</v>
      </c>
    </row>
    <row r="162" spans="2:11" x14ac:dyDescent="0.35">
      <c r="B162" s="36" t="s">
        <v>119</v>
      </c>
      <c r="C162" s="1" t="s">
        <v>2</v>
      </c>
      <c r="D162" s="25">
        <v>3.0580001310605804</v>
      </c>
      <c r="E162" s="25">
        <v>1.6899489704562058</v>
      </c>
      <c r="F162" s="25">
        <v>1.1764446487025426</v>
      </c>
      <c r="G162" s="25">
        <v>0.79191803154308471</v>
      </c>
      <c r="H162" s="25">
        <v>1.0258687024612967</v>
      </c>
      <c r="I162" s="25">
        <v>3.2734369087101722</v>
      </c>
      <c r="J162" s="25">
        <v>2.6470108750031032</v>
      </c>
      <c r="K162" s="26">
        <v>0.67573441744778595</v>
      </c>
    </row>
    <row r="163" spans="2:11" x14ac:dyDescent="0.35">
      <c r="B163" s="27"/>
      <c r="C163" s="2" t="s">
        <v>69</v>
      </c>
      <c r="D163" s="28">
        <v>3.7196746303378894</v>
      </c>
      <c r="E163" s="28">
        <v>2.4056654028138893</v>
      </c>
      <c r="F163" s="28">
        <v>1.8291141416823165</v>
      </c>
      <c r="G163" s="28">
        <v>1.4482579166881195</v>
      </c>
      <c r="H163" s="28">
        <v>1.670382880677479</v>
      </c>
      <c r="I163" s="28">
        <v>3.9678851228148293</v>
      </c>
      <c r="J163" s="28">
        <v>3.364684025610245</v>
      </c>
      <c r="K163" s="29">
        <v>1.3237589286105342</v>
      </c>
    </row>
    <row r="164" spans="2:11" x14ac:dyDescent="0.35">
      <c r="B164" s="27" t="s">
        <v>118</v>
      </c>
      <c r="C164" s="2" t="s">
        <v>71</v>
      </c>
      <c r="D164" s="28">
        <v>3.6430896392190832</v>
      </c>
      <c r="E164" s="28">
        <v>2.3290804116950836</v>
      </c>
      <c r="F164" s="28">
        <v>1.7525291505635106</v>
      </c>
      <c r="G164" s="28">
        <v>1.3716729255693136</v>
      </c>
      <c r="H164" s="28">
        <v>1.5937978895586731</v>
      </c>
      <c r="I164" s="28">
        <v>3.8913001316960232</v>
      </c>
      <c r="J164" s="28">
        <v>3.2880990344914389</v>
      </c>
      <c r="K164" s="29">
        <v>1.2471739374917283</v>
      </c>
    </row>
    <row r="165" spans="2:11" x14ac:dyDescent="0.35">
      <c r="B165" s="30">
        <v>0</v>
      </c>
      <c r="C165" s="2" t="s">
        <v>73</v>
      </c>
      <c r="D165" s="28">
        <v>3.5282121525408745</v>
      </c>
      <c r="E165" s="28">
        <v>2.2142029250168749</v>
      </c>
      <c r="F165" s="28">
        <v>1.6376516638853016</v>
      </c>
      <c r="G165" s="28">
        <v>1.2567954388911047</v>
      </c>
      <c r="H165" s="28">
        <v>1.4789204028804641</v>
      </c>
      <c r="I165" s="28">
        <v>3.7764226450178144</v>
      </c>
      <c r="J165" s="28">
        <v>3.1732215478132302</v>
      </c>
      <c r="K165" s="29">
        <v>1.1322964508135196</v>
      </c>
    </row>
    <row r="166" spans="2:11" x14ac:dyDescent="0.35">
      <c r="B166" s="31"/>
      <c r="C166" s="2" t="s">
        <v>75</v>
      </c>
      <c r="D166" s="28">
        <v>3.4133346658626653</v>
      </c>
      <c r="E166" s="28">
        <v>2.0993254383386657</v>
      </c>
      <c r="F166" s="28">
        <v>1.5227741772070928</v>
      </c>
      <c r="G166" s="28">
        <v>1.1419179522128959</v>
      </c>
      <c r="H166" s="28">
        <v>1.3640429162022554</v>
      </c>
      <c r="I166" s="28">
        <v>3.6615451583396057</v>
      </c>
      <c r="J166" s="28">
        <v>3.058344061135021</v>
      </c>
      <c r="K166" s="29">
        <v>1.0174189641353106</v>
      </c>
    </row>
    <row r="167" spans="2:11" x14ac:dyDescent="0.35">
      <c r="B167" s="31"/>
      <c r="C167" s="2" t="s">
        <v>77</v>
      </c>
      <c r="D167" s="28">
        <v>3.5850996280803344</v>
      </c>
      <c r="E167" s="28">
        <v>2.2588343891523355</v>
      </c>
      <c r="F167" s="28">
        <v>1.6981999990160834</v>
      </c>
      <c r="G167" s="28">
        <v>1.3105589825331931</v>
      </c>
      <c r="H167" s="28">
        <v>1.533304523395896</v>
      </c>
      <c r="I167" s="28">
        <v>3.8225206539515328</v>
      </c>
      <c r="J167" s="28">
        <v>3.2192362705223259</v>
      </c>
      <c r="K167" s="29">
        <v>1.1959633029674479</v>
      </c>
    </row>
    <row r="168" spans="2:11" x14ac:dyDescent="0.35">
      <c r="B168" s="31"/>
      <c r="C168" s="2" t="s">
        <v>79</v>
      </c>
      <c r="D168" s="28">
        <v>3.5207160327503284</v>
      </c>
      <c r="E168" s="28">
        <v>2.1944507938223294</v>
      </c>
      <c r="F168" s="28">
        <v>1.6338164036860776</v>
      </c>
      <c r="G168" s="28">
        <v>1.2461753872031871</v>
      </c>
      <c r="H168" s="28">
        <v>1.4689209280658899</v>
      </c>
      <c r="I168" s="28">
        <v>3.7581370586215268</v>
      </c>
      <c r="J168" s="28">
        <v>3.1548526751923198</v>
      </c>
      <c r="K168" s="29">
        <v>1.1315797076374419</v>
      </c>
    </row>
    <row r="169" spans="2:11" x14ac:dyDescent="0.35">
      <c r="B169" s="31"/>
      <c r="C169" s="2" t="s">
        <v>81</v>
      </c>
      <c r="D169" s="28">
        <v>3.4241406397553198</v>
      </c>
      <c r="E169" s="28">
        <v>2.0978754008273208</v>
      </c>
      <c r="F169" s="28">
        <v>1.5372410106910686</v>
      </c>
      <c r="G169" s="28">
        <v>1.1495999942081783</v>
      </c>
      <c r="H169" s="28">
        <v>1.3723455350708811</v>
      </c>
      <c r="I169" s="28">
        <v>3.6615616656265182</v>
      </c>
      <c r="J169" s="28">
        <v>3.0582772821973108</v>
      </c>
      <c r="K169" s="29">
        <v>1.035004314642433</v>
      </c>
    </row>
    <row r="170" spans="2:11" x14ac:dyDescent="0.35">
      <c r="B170" s="31"/>
      <c r="C170" s="2" t="s">
        <v>83</v>
      </c>
      <c r="D170" s="28">
        <v>3.3275652467603107</v>
      </c>
      <c r="E170" s="28">
        <v>2.0013000078323118</v>
      </c>
      <c r="F170" s="28">
        <v>1.4406656176960597</v>
      </c>
      <c r="G170" s="28">
        <v>1.0530246012131694</v>
      </c>
      <c r="H170" s="28">
        <v>1.2757701420758722</v>
      </c>
      <c r="I170" s="28">
        <v>3.5649862726315091</v>
      </c>
      <c r="J170" s="28">
        <v>2.9617018892023022</v>
      </c>
      <c r="K170" s="29">
        <v>0.93842892164742409</v>
      </c>
    </row>
    <row r="171" spans="2:11" ht="15" thickBot="1" x14ac:dyDescent="0.4">
      <c r="B171" s="32"/>
      <c r="C171" s="3" t="s">
        <v>84</v>
      </c>
      <c r="D171" s="33">
        <v>3.7196746303378894</v>
      </c>
      <c r="E171" s="33">
        <v>2.4056654028138893</v>
      </c>
      <c r="F171" s="33">
        <v>1.8291141416823165</v>
      </c>
      <c r="G171" s="33">
        <v>1.4482579166881195</v>
      </c>
      <c r="H171" s="33">
        <v>1.670382880677479</v>
      </c>
      <c r="I171" s="33">
        <v>3.9678851228148293</v>
      </c>
      <c r="J171" s="33">
        <v>3.364684025610245</v>
      </c>
      <c r="K171" s="34">
        <v>1.3237589286105342</v>
      </c>
    </row>
    <row r="173" spans="2:11" ht="15" thickBot="1" x14ac:dyDescent="0.4"/>
    <row r="174" spans="2:11" ht="26.5" thickBot="1" x14ac:dyDescent="0.65">
      <c r="B174" s="4" t="s">
        <v>85</v>
      </c>
      <c r="C174" s="5"/>
      <c r="D174" s="6">
        <v>4</v>
      </c>
      <c r="E174" s="7" t="s">
        <v>120</v>
      </c>
      <c r="F174" s="8"/>
      <c r="G174" s="8"/>
      <c r="H174" s="8"/>
      <c r="I174" s="9"/>
      <c r="J174" s="5" t="s">
        <v>87</v>
      </c>
      <c r="K174" s="10" t="s">
        <v>15</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4.8303777641368164</v>
      </c>
      <c r="E178" s="25">
        <v>3.5425708335361454</v>
      </c>
      <c r="F178" s="25">
        <v>2.7989728892942431</v>
      </c>
      <c r="G178" s="25">
        <v>2.4296631313159245</v>
      </c>
      <c r="H178" s="25">
        <v>2.6463754621862594</v>
      </c>
      <c r="I178" s="25">
        <v>5.2852951693114791</v>
      </c>
      <c r="J178" s="25">
        <v>4.6128885652483067</v>
      </c>
      <c r="K178" s="26">
        <v>2.2709789295135798</v>
      </c>
    </row>
    <row r="179" spans="2:11" x14ac:dyDescent="0.35">
      <c r="B179" s="49"/>
      <c r="C179" s="2" t="s">
        <v>69</v>
      </c>
      <c r="D179" s="28">
        <v>5.6794539255749275</v>
      </c>
      <c r="E179" s="28">
        <v>4.440591626074383</v>
      </c>
      <c r="F179" s="28">
        <v>3.7081038865069318</v>
      </c>
      <c r="G179" s="28">
        <v>3.3546878784121952</v>
      </c>
      <c r="H179" s="28">
        <v>3.5509636326337333</v>
      </c>
      <c r="I179" s="28">
        <v>6.0754561808482075</v>
      </c>
      <c r="J179" s="28">
        <v>5.4493055507099708</v>
      </c>
      <c r="K179" s="29">
        <v>3.1953736445835044</v>
      </c>
    </row>
    <row r="180" spans="2:11" x14ac:dyDescent="0.35">
      <c r="B180" s="49"/>
      <c r="C180" s="2" t="s">
        <v>71</v>
      </c>
      <c r="D180" s="28">
        <v>5.6028689344561222</v>
      </c>
      <c r="E180" s="28">
        <v>4.3640066349555777</v>
      </c>
      <c r="F180" s="28">
        <v>3.6315188953881257</v>
      </c>
      <c r="G180" s="28">
        <v>3.2781028872933891</v>
      </c>
      <c r="H180" s="28">
        <v>3.4743786415149271</v>
      </c>
      <c r="I180" s="28">
        <v>5.9988711897294014</v>
      </c>
      <c r="J180" s="28">
        <v>5.3727205595911647</v>
      </c>
      <c r="K180" s="29">
        <v>3.1187886534646987</v>
      </c>
    </row>
    <row r="181" spans="2:11" x14ac:dyDescent="0.35">
      <c r="B181" s="40">
        <v>0</v>
      </c>
      <c r="C181" s="2" t="s">
        <v>73</v>
      </c>
      <c r="D181" s="28">
        <v>5.4879914477779135</v>
      </c>
      <c r="E181" s="28">
        <v>4.2491291482773681</v>
      </c>
      <c r="F181" s="28">
        <v>3.5166414087099169</v>
      </c>
      <c r="G181" s="28">
        <v>3.1632254006151803</v>
      </c>
      <c r="H181" s="28">
        <v>3.3595011548367184</v>
      </c>
      <c r="I181" s="28">
        <v>5.8839937030511926</v>
      </c>
      <c r="J181" s="28">
        <v>5.2578430729129559</v>
      </c>
      <c r="K181" s="29">
        <v>3.0039111667864895</v>
      </c>
    </row>
    <row r="182" spans="2:11" x14ac:dyDescent="0.35">
      <c r="B182" s="41"/>
      <c r="C182" s="2" t="s">
        <v>75</v>
      </c>
      <c r="D182" s="28">
        <v>5.3731139610997039</v>
      </c>
      <c r="E182" s="28">
        <v>4.1342516615991594</v>
      </c>
      <c r="F182" s="28">
        <v>3.4017639220317082</v>
      </c>
      <c r="G182" s="28">
        <v>3.0483479139369711</v>
      </c>
      <c r="H182" s="28">
        <v>3.2446236681585092</v>
      </c>
      <c r="I182" s="28">
        <v>5.769116216372983</v>
      </c>
      <c r="J182" s="28">
        <v>5.1429655862347472</v>
      </c>
      <c r="K182" s="29">
        <v>2.8890336801082808</v>
      </c>
    </row>
    <row r="183" spans="2:11" x14ac:dyDescent="0.35">
      <c r="B183" s="41"/>
      <c r="C183" s="2" t="s">
        <v>77</v>
      </c>
      <c r="D183" s="28">
        <v>5.5090001058786102</v>
      </c>
      <c r="E183" s="28">
        <v>4.2612565614887483</v>
      </c>
      <c r="F183" s="28">
        <v>3.5322581743452974</v>
      </c>
      <c r="G183" s="28">
        <v>3.176999848314741</v>
      </c>
      <c r="H183" s="28">
        <v>3.3772292685180938</v>
      </c>
      <c r="I183" s="28">
        <v>5.9028160376436567</v>
      </c>
      <c r="J183" s="28">
        <v>5.2732367231924497</v>
      </c>
      <c r="K183" s="29">
        <v>3.0165189496219611</v>
      </c>
    </row>
    <row r="184" spans="2:11" x14ac:dyDescent="0.35">
      <c r="B184" s="41"/>
      <c r="C184" s="2" t="s">
        <v>79</v>
      </c>
      <c r="D184" s="28">
        <v>5.4446165105486042</v>
      </c>
      <c r="E184" s="28">
        <v>4.1968729661587432</v>
      </c>
      <c r="F184" s="28">
        <v>3.4678745790152914</v>
      </c>
      <c r="G184" s="28">
        <v>3.112616252984735</v>
      </c>
      <c r="H184" s="28">
        <v>3.3128456731880878</v>
      </c>
      <c r="I184" s="28">
        <v>5.8384324423136507</v>
      </c>
      <c r="J184" s="28">
        <v>5.2088531278624437</v>
      </c>
      <c r="K184" s="29">
        <v>2.9521353542919551</v>
      </c>
    </row>
    <row r="185" spans="2:11" x14ac:dyDescent="0.35">
      <c r="B185" s="41"/>
      <c r="C185" s="2" t="s">
        <v>81</v>
      </c>
      <c r="D185" s="28">
        <v>5.3480411175535947</v>
      </c>
      <c r="E185" s="28">
        <v>4.1002975731637337</v>
      </c>
      <c r="F185" s="28">
        <v>3.3712991860202823</v>
      </c>
      <c r="G185" s="28">
        <v>3.0160408599897259</v>
      </c>
      <c r="H185" s="28">
        <v>3.2162702801930787</v>
      </c>
      <c r="I185" s="28">
        <v>5.741857049318642</v>
      </c>
      <c r="J185" s="28">
        <v>5.1122777348674351</v>
      </c>
      <c r="K185" s="29">
        <v>2.855559961296946</v>
      </c>
    </row>
    <row r="186" spans="2:11" x14ac:dyDescent="0.35">
      <c r="B186" s="41"/>
      <c r="C186" s="2" t="s">
        <v>83</v>
      </c>
      <c r="D186" s="28">
        <v>5.2514657245585861</v>
      </c>
      <c r="E186" s="28">
        <v>4.0037221801687251</v>
      </c>
      <c r="F186" s="28">
        <v>3.2747237930252737</v>
      </c>
      <c r="G186" s="28">
        <v>2.9194654669947173</v>
      </c>
      <c r="H186" s="28">
        <v>3.1196948871980701</v>
      </c>
      <c r="I186" s="28">
        <v>5.6452816563236334</v>
      </c>
      <c r="J186" s="28">
        <v>5.0157023418724265</v>
      </c>
      <c r="K186" s="29">
        <v>2.7589845683019369</v>
      </c>
    </row>
    <row r="187" spans="2:11" ht="15" thickBot="1" x14ac:dyDescent="0.4">
      <c r="B187" s="42"/>
      <c r="C187" s="3" t="s">
        <v>84</v>
      </c>
      <c r="D187" s="33">
        <v>5.6794539255749275</v>
      </c>
      <c r="E187" s="33">
        <v>4.440591626074383</v>
      </c>
      <c r="F187" s="33">
        <v>3.7081038865069318</v>
      </c>
      <c r="G187" s="33">
        <v>3.3546878784121952</v>
      </c>
      <c r="H187" s="33">
        <v>3.5509636326337333</v>
      </c>
      <c r="I187" s="33">
        <v>6.0754561808482075</v>
      </c>
      <c r="J187" s="33">
        <v>5.4493055507099708</v>
      </c>
      <c r="K187" s="34">
        <v>3.1953736445835044</v>
      </c>
    </row>
    <row r="188" spans="2:11" x14ac:dyDescent="0.35">
      <c r="B188" s="36" t="s">
        <v>122</v>
      </c>
      <c r="C188" s="37" t="s">
        <v>2</v>
      </c>
      <c r="D188" s="25">
        <v>3.5184542168600244</v>
      </c>
      <c r="E188" s="25">
        <v>2.1766807869656657</v>
      </c>
      <c r="F188" s="25">
        <v>1.592459497345611</v>
      </c>
      <c r="G188" s="25">
        <v>1.2008458221510021</v>
      </c>
      <c r="H188" s="25">
        <v>1.4192412194445729</v>
      </c>
      <c r="I188" s="25">
        <v>3.8362642935450912</v>
      </c>
      <c r="J188" s="25">
        <v>3.1874951841694497</v>
      </c>
      <c r="K188" s="26">
        <v>1.0807230743627387</v>
      </c>
    </row>
    <row r="189" spans="2:11" x14ac:dyDescent="0.35">
      <c r="B189" s="38"/>
      <c r="C189" s="39" t="s">
        <v>69</v>
      </c>
      <c r="D189" s="28">
        <v>4.4035559185254911</v>
      </c>
      <c r="E189" s="28">
        <v>3.1325482743833093</v>
      </c>
      <c r="F189" s="28">
        <v>2.4766275566538107</v>
      </c>
      <c r="G189" s="28">
        <v>2.1144383958657751</v>
      </c>
      <c r="H189" s="28">
        <v>2.3104787817571792</v>
      </c>
      <c r="I189" s="28">
        <v>4.7340099374254079</v>
      </c>
      <c r="J189" s="28">
        <v>4.1189638120312519</v>
      </c>
      <c r="K189" s="29">
        <v>1.9766697137820108</v>
      </c>
    </row>
    <row r="190" spans="2:11" x14ac:dyDescent="0.35">
      <c r="B190" s="49"/>
      <c r="C190" s="39" t="s">
        <v>71</v>
      </c>
      <c r="D190" s="28">
        <v>4.3269709274066859</v>
      </c>
      <c r="E190" s="28">
        <v>3.0559632832645036</v>
      </c>
      <c r="F190" s="28">
        <v>2.4000425655350051</v>
      </c>
      <c r="G190" s="28">
        <v>2.0378534047469694</v>
      </c>
      <c r="H190" s="28">
        <v>2.2338937906383731</v>
      </c>
      <c r="I190" s="28">
        <v>4.6574249463066026</v>
      </c>
      <c r="J190" s="28">
        <v>4.0423788209124458</v>
      </c>
      <c r="K190" s="29">
        <v>1.9000847226632049</v>
      </c>
    </row>
    <row r="191" spans="2:11" x14ac:dyDescent="0.35">
      <c r="B191" s="40">
        <v>0</v>
      </c>
      <c r="C191" s="39" t="s">
        <v>73</v>
      </c>
      <c r="D191" s="28">
        <v>4.2120934407284762</v>
      </c>
      <c r="E191" s="28">
        <v>2.9410857965862944</v>
      </c>
      <c r="F191" s="28">
        <v>2.2851650788567959</v>
      </c>
      <c r="G191" s="28">
        <v>1.9229759180687604</v>
      </c>
      <c r="H191" s="28">
        <v>2.1190163039601644</v>
      </c>
      <c r="I191" s="28">
        <v>4.5425474596283939</v>
      </c>
      <c r="J191" s="28">
        <v>3.9275013342342371</v>
      </c>
      <c r="K191" s="29">
        <v>1.785207235984996</v>
      </c>
    </row>
    <row r="192" spans="2:11" x14ac:dyDescent="0.35">
      <c r="B192" s="41"/>
      <c r="C192" s="39" t="s">
        <v>75</v>
      </c>
      <c r="D192" s="28">
        <v>4.0972159540502675</v>
      </c>
      <c r="E192" s="28">
        <v>2.8262083099080857</v>
      </c>
      <c r="F192" s="28">
        <v>2.1702875921785871</v>
      </c>
      <c r="G192" s="28">
        <v>1.8080984313905515</v>
      </c>
      <c r="H192" s="28">
        <v>2.0041388172819556</v>
      </c>
      <c r="I192" s="28">
        <v>4.4276699729501852</v>
      </c>
      <c r="J192" s="28">
        <v>3.8126238475560279</v>
      </c>
      <c r="K192" s="29">
        <v>1.6703297493067872</v>
      </c>
    </row>
    <row r="193" spans="2:11" x14ac:dyDescent="0.35">
      <c r="B193" s="41"/>
      <c r="C193" s="39" t="s">
        <v>77</v>
      </c>
      <c r="D193" s="28">
        <v>4.2322627531739156</v>
      </c>
      <c r="E193" s="28">
        <v>2.9479165762637733</v>
      </c>
      <c r="F193" s="28">
        <v>2.2994635260318796</v>
      </c>
      <c r="G193" s="28">
        <v>1.9374758958783154</v>
      </c>
      <c r="H193" s="28">
        <v>2.1376730590438209</v>
      </c>
      <c r="I193" s="28">
        <v>4.5528758900676127</v>
      </c>
      <c r="J193" s="28">
        <v>3.9369713423298247</v>
      </c>
      <c r="K193" s="29">
        <v>1.8001760808837401</v>
      </c>
    </row>
    <row r="194" spans="2:11" x14ac:dyDescent="0.35">
      <c r="B194" s="41"/>
      <c r="C194" s="39" t="s">
        <v>79</v>
      </c>
      <c r="D194" s="28">
        <v>4.1678791578439096</v>
      </c>
      <c r="E194" s="28">
        <v>2.8835329809337673</v>
      </c>
      <c r="F194" s="28">
        <v>2.2350799307018741</v>
      </c>
      <c r="G194" s="28">
        <v>1.8730923005483096</v>
      </c>
      <c r="H194" s="28">
        <v>2.0732894637138153</v>
      </c>
      <c r="I194" s="28">
        <v>4.4884922947376067</v>
      </c>
      <c r="J194" s="28">
        <v>3.8725877469998187</v>
      </c>
      <c r="K194" s="29">
        <v>1.7357924855537341</v>
      </c>
    </row>
    <row r="195" spans="2:11" x14ac:dyDescent="0.35">
      <c r="B195" s="41"/>
      <c r="C195" s="39" t="s">
        <v>81</v>
      </c>
      <c r="D195" s="28">
        <v>4.0713037648489001</v>
      </c>
      <c r="E195" s="28">
        <v>2.7869575879387587</v>
      </c>
      <c r="F195" s="28">
        <v>2.138504537706865</v>
      </c>
      <c r="G195" s="28">
        <v>1.7765169075533005</v>
      </c>
      <c r="H195" s="28">
        <v>1.9767140707188062</v>
      </c>
      <c r="I195" s="28">
        <v>4.3919169017425981</v>
      </c>
      <c r="J195" s="28">
        <v>3.7760123540048096</v>
      </c>
      <c r="K195" s="29">
        <v>1.6392170925587253</v>
      </c>
    </row>
    <row r="196" spans="2:11" x14ac:dyDescent="0.35">
      <c r="B196" s="41"/>
      <c r="C196" s="39" t="s">
        <v>83</v>
      </c>
      <c r="D196" s="28">
        <v>3.9747283718538915</v>
      </c>
      <c r="E196" s="28">
        <v>2.6903821949437496</v>
      </c>
      <c r="F196" s="28">
        <v>2.0419291447118559</v>
      </c>
      <c r="G196" s="28">
        <v>1.6799415145582917</v>
      </c>
      <c r="H196" s="28">
        <v>1.8801386777237972</v>
      </c>
      <c r="I196" s="28">
        <v>4.2953415087475895</v>
      </c>
      <c r="J196" s="28">
        <v>3.6794369610098006</v>
      </c>
      <c r="K196" s="29">
        <v>1.5426416995637164</v>
      </c>
    </row>
    <row r="197" spans="2:11" ht="15" thickBot="1" x14ac:dyDescent="0.4">
      <c r="B197" s="42"/>
      <c r="C197" s="43" t="s">
        <v>84</v>
      </c>
      <c r="D197" s="33">
        <v>4.4035559185254911</v>
      </c>
      <c r="E197" s="33">
        <v>3.1325482743833093</v>
      </c>
      <c r="F197" s="33">
        <v>2.4766275566538107</v>
      </c>
      <c r="G197" s="33">
        <v>2.1144383958657751</v>
      </c>
      <c r="H197" s="33">
        <v>2.3104787817571792</v>
      </c>
      <c r="I197" s="33">
        <v>4.7340099374254079</v>
      </c>
      <c r="J197" s="33">
        <v>4.1189638120312519</v>
      </c>
      <c r="K197" s="34">
        <v>1.9766697137820108</v>
      </c>
    </row>
    <row r="198" spans="2:11" x14ac:dyDescent="0.35">
      <c r="B198" s="35" t="s">
        <v>123</v>
      </c>
      <c r="C198" s="1" t="s">
        <v>2</v>
      </c>
      <c r="D198" s="25">
        <v>3.9955404587232715</v>
      </c>
      <c r="E198" s="25">
        <v>2.684499393052207</v>
      </c>
      <c r="F198" s="25">
        <v>2.0066856078091173</v>
      </c>
      <c r="G198" s="25">
        <v>1.6262590152450989</v>
      </c>
      <c r="H198" s="25">
        <v>1.8509212455736581</v>
      </c>
      <c r="I198" s="25">
        <v>4.4032339820339432</v>
      </c>
      <c r="J198" s="25">
        <v>3.7358195922093547</v>
      </c>
      <c r="K198" s="26">
        <v>1.4781152977528285</v>
      </c>
    </row>
    <row r="199" spans="2:11" x14ac:dyDescent="0.35">
      <c r="B199" s="27"/>
      <c r="C199" s="2" t="s">
        <v>69</v>
      </c>
      <c r="D199" s="28">
        <v>4.8815986777737264</v>
      </c>
      <c r="E199" s="28">
        <v>3.633692516568078</v>
      </c>
      <c r="F199" s="28">
        <v>2.9194754671984708</v>
      </c>
      <c r="G199" s="28">
        <v>2.56940121915826</v>
      </c>
      <c r="H199" s="28">
        <v>2.7579152587074991</v>
      </c>
      <c r="I199" s="28">
        <v>5.2647073208514401</v>
      </c>
      <c r="J199" s="28">
        <v>4.6400729481470337</v>
      </c>
      <c r="K199" s="29">
        <v>2.4150609924867736</v>
      </c>
    </row>
    <row r="200" spans="2:11" x14ac:dyDescent="0.35">
      <c r="B200" s="27"/>
      <c r="C200" s="2" t="s">
        <v>71</v>
      </c>
      <c r="D200" s="28">
        <v>4.8050136866549202</v>
      </c>
      <c r="E200" s="28">
        <v>3.5571075254492719</v>
      </c>
      <c r="F200" s="28">
        <v>2.8428904760796647</v>
      </c>
      <c r="G200" s="28">
        <v>2.4928162280394539</v>
      </c>
      <c r="H200" s="28">
        <v>2.6813302675886934</v>
      </c>
      <c r="I200" s="28">
        <v>5.188122329732634</v>
      </c>
      <c r="J200" s="28">
        <v>4.5634879570282276</v>
      </c>
      <c r="K200" s="29">
        <v>2.338476001367968</v>
      </c>
    </row>
    <row r="201" spans="2:11" x14ac:dyDescent="0.35">
      <c r="B201" s="30">
        <v>0</v>
      </c>
      <c r="C201" s="2" t="s">
        <v>73</v>
      </c>
      <c r="D201" s="28">
        <v>4.6901361999767115</v>
      </c>
      <c r="E201" s="28">
        <v>3.4422300387710631</v>
      </c>
      <c r="F201" s="28">
        <v>2.728012989401456</v>
      </c>
      <c r="G201" s="28">
        <v>2.3779387413612452</v>
      </c>
      <c r="H201" s="28">
        <v>2.5664527809104842</v>
      </c>
      <c r="I201" s="28">
        <v>5.0732448430544261</v>
      </c>
      <c r="J201" s="28">
        <v>4.4486104703500189</v>
      </c>
      <c r="K201" s="29">
        <v>2.2235985146897592</v>
      </c>
    </row>
    <row r="202" spans="2:11" x14ac:dyDescent="0.35">
      <c r="B202" s="31"/>
      <c r="C202" s="2" t="s">
        <v>75</v>
      </c>
      <c r="D202" s="28">
        <v>4.5752587132985028</v>
      </c>
      <c r="E202" s="28">
        <v>3.3273525520928544</v>
      </c>
      <c r="F202" s="28">
        <v>2.6131355027232468</v>
      </c>
      <c r="G202" s="28">
        <v>2.2630612546830364</v>
      </c>
      <c r="H202" s="28">
        <v>2.4515752942322755</v>
      </c>
      <c r="I202" s="28">
        <v>4.9583673563762165</v>
      </c>
      <c r="J202" s="28">
        <v>4.3337329836718101</v>
      </c>
      <c r="K202" s="29">
        <v>2.10872102801155</v>
      </c>
    </row>
    <row r="203" spans="2:11" x14ac:dyDescent="0.35">
      <c r="B203" s="31"/>
      <c r="C203" s="2" t="s">
        <v>77</v>
      </c>
      <c r="D203" s="28">
        <v>4.7091035113772728</v>
      </c>
      <c r="E203" s="28">
        <v>3.4520905050013018</v>
      </c>
      <c r="F203" s="28">
        <v>2.7452268692687372</v>
      </c>
      <c r="G203" s="28">
        <v>2.3860195296500946</v>
      </c>
      <c r="H203" s="28">
        <v>2.5832871625899165</v>
      </c>
      <c r="I203" s="28">
        <v>5.0847822803879774</v>
      </c>
      <c r="J203" s="28">
        <v>4.4588071733561812</v>
      </c>
      <c r="K203" s="29">
        <v>2.2296309820864542</v>
      </c>
    </row>
    <row r="204" spans="2:11" x14ac:dyDescent="0.35">
      <c r="B204" s="31"/>
      <c r="C204" s="2" t="s">
        <v>79</v>
      </c>
      <c r="D204" s="28">
        <v>4.6447199160472668</v>
      </c>
      <c r="E204" s="28">
        <v>3.3877069096712957</v>
      </c>
      <c r="F204" s="28">
        <v>2.6808432739387311</v>
      </c>
      <c r="G204" s="28">
        <v>2.3216359343200885</v>
      </c>
      <c r="H204" s="28">
        <v>2.5189035672599105</v>
      </c>
      <c r="I204" s="28">
        <v>5.0203986850579714</v>
      </c>
      <c r="J204" s="28">
        <v>4.3944235780261751</v>
      </c>
      <c r="K204" s="29">
        <v>2.1652473867564481</v>
      </c>
    </row>
    <row r="205" spans="2:11" x14ac:dyDescent="0.35">
      <c r="B205" s="31"/>
      <c r="C205" s="2" t="s">
        <v>81</v>
      </c>
      <c r="D205" s="28">
        <v>4.5481445230522581</v>
      </c>
      <c r="E205" s="28">
        <v>3.2911315166762867</v>
      </c>
      <c r="F205" s="28">
        <v>2.5842678809437225</v>
      </c>
      <c r="G205" s="28">
        <v>2.2250605413250795</v>
      </c>
      <c r="H205" s="28">
        <v>2.4223281742649019</v>
      </c>
      <c r="I205" s="28">
        <v>4.9238232920629628</v>
      </c>
      <c r="J205" s="28">
        <v>4.2978481850311665</v>
      </c>
      <c r="K205" s="29">
        <v>2.0686719937614391</v>
      </c>
    </row>
    <row r="206" spans="2:11" x14ac:dyDescent="0.35">
      <c r="B206" s="31"/>
      <c r="C206" s="2" t="s">
        <v>83</v>
      </c>
      <c r="D206" s="28">
        <v>4.4515691300572486</v>
      </c>
      <c r="E206" s="28">
        <v>3.1945561236812776</v>
      </c>
      <c r="F206" s="28">
        <v>2.4876924879487134</v>
      </c>
      <c r="G206" s="28">
        <v>2.1284851483300709</v>
      </c>
      <c r="H206" s="28">
        <v>2.3257527812698928</v>
      </c>
      <c r="I206" s="28">
        <v>4.8272478990679542</v>
      </c>
      <c r="J206" s="28">
        <v>4.201272792036157</v>
      </c>
      <c r="K206" s="29">
        <v>1.9720966007664302</v>
      </c>
    </row>
    <row r="207" spans="2:11" ht="15" thickBot="1" x14ac:dyDescent="0.4">
      <c r="B207" s="32"/>
      <c r="C207" s="3" t="s">
        <v>84</v>
      </c>
      <c r="D207" s="33">
        <v>4.8815986777737264</v>
      </c>
      <c r="E207" s="33">
        <v>3.633692516568078</v>
      </c>
      <c r="F207" s="33">
        <v>2.9194754671984708</v>
      </c>
      <c r="G207" s="33">
        <v>2.56940121915826</v>
      </c>
      <c r="H207" s="33">
        <v>2.7579152587074991</v>
      </c>
      <c r="I207" s="33">
        <v>5.2647073208514401</v>
      </c>
      <c r="J207" s="33">
        <v>4.6400729481470337</v>
      </c>
      <c r="K207" s="34">
        <v>2.4150609924867736</v>
      </c>
    </row>
    <row r="208" spans="2:11" x14ac:dyDescent="0.35">
      <c r="B208" s="36" t="s">
        <v>84</v>
      </c>
      <c r="C208" s="1" t="s">
        <v>2</v>
      </c>
      <c r="D208" s="50">
        <v>3.353660891329425</v>
      </c>
      <c r="E208" s="25">
        <v>1.990015703067751</v>
      </c>
      <c r="F208" s="25">
        <v>1.4553111721045415</v>
      </c>
      <c r="G208" s="25">
        <v>1.0767942908214017</v>
      </c>
      <c r="H208" s="25">
        <v>1.3042874460949492</v>
      </c>
      <c r="I208" s="25">
        <v>3.5904531722102662</v>
      </c>
      <c r="J208" s="25">
        <v>2.9608789085632314</v>
      </c>
      <c r="K208" s="26">
        <v>0.96024226031668969</v>
      </c>
    </row>
    <row r="209" spans="2:11" x14ac:dyDescent="0.35">
      <c r="B209" s="27"/>
      <c r="C209" s="2" t="s">
        <v>69</v>
      </c>
      <c r="D209" s="51">
        <v>4.0188286818528027</v>
      </c>
      <c r="E209" s="28">
        <v>2.7086373988880741</v>
      </c>
      <c r="F209" s="28">
        <v>2.1153198167940479</v>
      </c>
      <c r="G209" s="28">
        <v>1.7414762615758614</v>
      </c>
      <c r="H209" s="28">
        <v>1.9587388561435788</v>
      </c>
      <c r="I209" s="28">
        <v>4.2777176459765913</v>
      </c>
      <c r="J209" s="28">
        <v>3.6719395370474723</v>
      </c>
      <c r="K209" s="29">
        <v>1.6072787119955823</v>
      </c>
    </row>
    <row r="210" spans="2:11" x14ac:dyDescent="0.35">
      <c r="B210" s="27"/>
      <c r="C210" s="2" t="s">
        <v>71</v>
      </c>
      <c r="D210" s="51">
        <v>3.9422436907339971</v>
      </c>
      <c r="E210" s="28">
        <v>2.632052407769268</v>
      </c>
      <c r="F210" s="28">
        <v>2.0387348256752422</v>
      </c>
      <c r="G210" s="28">
        <v>1.6648912704570555</v>
      </c>
      <c r="H210" s="28">
        <v>1.8821538650247729</v>
      </c>
      <c r="I210" s="28">
        <v>4.2011326548577852</v>
      </c>
      <c r="J210" s="28">
        <v>3.5953545459286667</v>
      </c>
      <c r="K210" s="29">
        <v>1.5306937208767764</v>
      </c>
    </row>
    <row r="211" spans="2:11" x14ac:dyDescent="0.35">
      <c r="B211" s="30">
        <v>0</v>
      </c>
      <c r="C211" s="2" t="s">
        <v>73</v>
      </c>
      <c r="D211" s="51">
        <v>3.8273662040557883</v>
      </c>
      <c r="E211" s="28">
        <v>2.5171749210910592</v>
      </c>
      <c r="F211" s="28">
        <v>1.9238573389970333</v>
      </c>
      <c r="G211" s="28">
        <v>1.5500137837788466</v>
      </c>
      <c r="H211" s="28">
        <v>1.7672763783465639</v>
      </c>
      <c r="I211" s="28">
        <v>4.0862551681795765</v>
      </c>
      <c r="J211" s="28">
        <v>3.4804770592504575</v>
      </c>
      <c r="K211" s="29">
        <v>1.4158162341985674</v>
      </c>
    </row>
    <row r="212" spans="2:11" x14ac:dyDescent="0.35">
      <c r="B212" s="31"/>
      <c r="C212" s="2" t="s">
        <v>75</v>
      </c>
      <c r="D212" s="51">
        <v>3.7124887173775791</v>
      </c>
      <c r="E212" s="28">
        <v>2.4022974344128505</v>
      </c>
      <c r="F212" s="28">
        <v>1.8089798523188243</v>
      </c>
      <c r="G212" s="28">
        <v>1.4351362971006378</v>
      </c>
      <c r="H212" s="28">
        <v>1.6523988916683552</v>
      </c>
      <c r="I212" s="28">
        <v>3.9713776815013677</v>
      </c>
      <c r="J212" s="28">
        <v>3.3655995725722487</v>
      </c>
      <c r="K212" s="29">
        <v>1.3009387475203589</v>
      </c>
    </row>
    <row r="213" spans="2:11" x14ac:dyDescent="0.35">
      <c r="B213" s="31"/>
      <c r="C213" s="2" t="s">
        <v>77</v>
      </c>
      <c r="D213" s="51">
        <v>3.884742885306788</v>
      </c>
      <c r="E213" s="28">
        <v>2.5632356188805852</v>
      </c>
      <c r="F213" s="28">
        <v>1.9843475752896147</v>
      </c>
      <c r="G213" s="28">
        <v>1.5950164525547046</v>
      </c>
      <c r="H213" s="28">
        <v>1.8234635518759488</v>
      </c>
      <c r="I213" s="28">
        <v>4.133017440200824</v>
      </c>
      <c r="J213" s="28">
        <v>3.5272773195461165</v>
      </c>
      <c r="K213" s="29">
        <v>1.475003168449881</v>
      </c>
    </row>
    <row r="214" spans="2:11" x14ac:dyDescent="0.35">
      <c r="B214" s="31"/>
      <c r="C214" s="2" t="s">
        <v>79</v>
      </c>
      <c r="D214" s="51">
        <v>3.820359289976782</v>
      </c>
      <c r="E214" s="28">
        <v>2.4988520235505791</v>
      </c>
      <c r="F214" s="28">
        <v>1.9199639799596089</v>
      </c>
      <c r="G214" s="28">
        <v>1.5306328572246988</v>
      </c>
      <c r="H214" s="28">
        <v>1.759079956545943</v>
      </c>
      <c r="I214" s="28">
        <v>4.0686338448708179</v>
      </c>
      <c r="J214" s="28">
        <v>3.4628937242161104</v>
      </c>
      <c r="K214" s="29">
        <v>1.410619573119875</v>
      </c>
    </row>
    <row r="215" spans="2:11" x14ac:dyDescent="0.35">
      <c r="B215" s="31"/>
      <c r="C215" s="2" t="s">
        <v>81</v>
      </c>
      <c r="D215" s="51">
        <v>3.7237838969817734</v>
      </c>
      <c r="E215" s="28">
        <v>2.4022766305555701</v>
      </c>
      <c r="F215" s="28">
        <v>1.8233885869645998</v>
      </c>
      <c r="G215" s="28">
        <v>1.4340574642296897</v>
      </c>
      <c r="H215" s="28">
        <v>1.6625045635509339</v>
      </c>
      <c r="I215" s="28">
        <v>3.9720584518758089</v>
      </c>
      <c r="J215" s="28">
        <v>3.3663183312211018</v>
      </c>
      <c r="K215" s="29">
        <v>1.3140441801248661</v>
      </c>
    </row>
    <row r="216" spans="2:11" x14ac:dyDescent="0.35">
      <c r="B216" s="31"/>
      <c r="C216" s="2" t="s">
        <v>83</v>
      </c>
      <c r="D216" s="51">
        <v>3.6272085039867643</v>
      </c>
      <c r="E216" s="28">
        <v>2.305701237560561</v>
      </c>
      <c r="F216" s="28">
        <v>1.726813193969591</v>
      </c>
      <c r="G216" s="28">
        <v>1.3374820712346809</v>
      </c>
      <c r="H216" s="28">
        <v>1.5659291705559251</v>
      </c>
      <c r="I216" s="28">
        <v>3.8754830588807998</v>
      </c>
      <c r="J216" s="28">
        <v>3.2697429382260927</v>
      </c>
      <c r="K216" s="29">
        <v>1.2174687871298573</v>
      </c>
    </row>
    <row r="217" spans="2:11" ht="15" thickBot="1" x14ac:dyDescent="0.4">
      <c r="B217" s="32"/>
      <c r="C217" s="3" t="s">
        <v>84</v>
      </c>
      <c r="D217" s="52">
        <v>4.0188286818528027</v>
      </c>
      <c r="E217" s="33">
        <v>2.7086373988880741</v>
      </c>
      <c r="F217" s="33">
        <v>2.1153198167940479</v>
      </c>
      <c r="G217" s="33">
        <v>1.7414762615758614</v>
      </c>
      <c r="H217" s="33">
        <v>1.9587388561435788</v>
      </c>
      <c r="I217" s="33">
        <v>4.2777176459765913</v>
      </c>
      <c r="J217" s="33">
        <v>3.6719395370474723</v>
      </c>
      <c r="K217" s="34">
        <v>1.6072787119955823</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341.03896643611819</v>
      </c>
      <c r="E224" s="57">
        <v>6.2544512747007591E-2</v>
      </c>
      <c r="F224" s="58">
        <v>2.5017805098803039</v>
      </c>
      <c r="H224" s="59" t="s">
        <v>129</v>
      </c>
    </row>
    <row r="225" spans="2:11" x14ac:dyDescent="0.35">
      <c r="C225" s="55">
        <v>1.5</v>
      </c>
      <c r="D225" s="56">
        <v>287.92252677779413</v>
      </c>
      <c r="E225" s="57">
        <v>5.2803274459775111E-2</v>
      </c>
      <c r="F225" s="58">
        <v>2.1121309783910043</v>
      </c>
      <c r="H225" s="59" t="s">
        <v>130</v>
      </c>
    </row>
    <row r="226" spans="2:11" x14ac:dyDescent="0.35">
      <c r="C226" s="55">
        <v>2</v>
      </c>
      <c r="D226" s="56">
        <v>250.23581308382501</v>
      </c>
      <c r="E226" s="57">
        <v>4.589175590323856E-2</v>
      </c>
      <c r="F226" s="58">
        <v>1.8356702361295423</v>
      </c>
    </row>
    <row r="227" spans="2:11" x14ac:dyDescent="0.35">
      <c r="C227" s="55">
        <v>2.5</v>
      </c>
      <c r="D227" s="56">
        <v>221.00372691535625</v>
      </c>
      <c r="E227" s="57">
        <v>4.0530765617901504E-2</v>
      </c>
      <c r="F227" s="58">
        <v>1.6212306247160604</v>
      </c>
    </row>
    <row r="228" spans="2:11" x14ac:dyDescent="0.35">
      <c r="B228" s="60"/>
      <c r="C228" s="55">
        <v>3</v>
      </c>
      <c r="D228" s="56">
        <v>197.11937342550092</v>
      </c>
      <c r="E228" s="57">
        <v>3.6150517616006073E-2</v>
      </c>
      <c r="F228" s="58">
        <v>1.4460207046402429</v>
      </c>
      <c r="I228" s="61"/>
      <c r="J228" s="61"/>
      <c r="K228" s="61"/>
    </row>
    <row r="229" spans="2:11" x14ac:dyDescent="0.35">
      <c r="B229" s="62"/>
      <c r="C229" s="55">
        <v>3.5</v>
      </c>
      <c r="D229" s="56">
        <v>176.92544028649968</v>
      </c>
      <c r="E229" s="57">
        <v>3.244707069959317E-2</v>
      </c>
      <c r="F229" s="58">
        <v>1.2978828279837269</v>
      </c>
      <c r="I229" s="61"/>
      <c r="J229" s="61"/>
      <c r="K229" s="61"/>
    </row>
    <row r="230" spans="2:11" x14ac:dyDescent="0.35">
      <c r="B230" s="62"/>
      <c r="C230" s="55">
        <v>4</v>
      </c>
      <c r="D230" s="56">
        <v>159.4326597315318</v>
      </c>
      <c r="E230" s="57">
        <v>2.9238999059469518E-2</v>
      </c>
      <c r="F230" s="58">
        <v>1.1695599623787807</v>
      </c>
      <c r="I230" s="61"/>
      <c r="J230" s="61"/>
      <c r="K230" s="61"/>
    </row>
    <row r="231" spans="2:11" x14ac:dyDescent="0.35">
      <c r="B231" s="63"/>
      <c r="C231" s="55">
        <v>4.5</v>
      </c>
      <c r="D231" s="56">
        <v>144.00293376717687</v>
      </c>
      <c r="E231" s="57">
        <v>2.6409279328773586E-2</v>
      </c>
      <c r="F231" s="58">
        <v>1.0563711731509433</v>
      </c>
      <c r="I231" s="61"/>
      <c r="J231" s="61"/>
      <c r="K231" s="61"/>
    </row>
    <row r="232" spans="2:11" x14ac:dyDescent="0.35">
      <c r="C232" s="55">
        <v>5</v>
      </c>
      <c r="D232" s="56">
        <v>130.20057356306307</v>
      </c>
      <c r="E232" s="57">
        <v>2.3878008774132466E-2</v>
      </c>
      <c r="F232" s="58">
        <v>0.95512035096529901</v>
      </c>
      <c r="I232" s="61"/>
      <c r="J232" s="61"/>
      <c r="K232" s="61"/>
    </row>
    <row r="233" spans="2:11" x14ac:dyDescent="0.35">
      <c r="C233" s="55">
        <v>5.5</v>
      </c>
      <c r="D233" s="56">
        <v>117.71482000951703</v>
      </c>
      <c r="E233" s="57">
        <v>2.1588196027963379E-2</v>
      </c>
      <c r="F233" s="58">
        <v>0.8635278411185352</v>
      </c>
      <c r="I233" s="61"/>
      <c r="J233" s="61"/>
      <c r="K233" s="61"/>
    </row>
    <row r="234" spans="2:11" x14ac:dyDescent="0.35">
      <c r="C234" s="55">
        <v>6</v>
      </c>
      <c r="D234" s="56">
        <v>106.31622007320775</v>
      </c>
      <c r="E234" s="57">
        <v>1.9497760772237031E-2</v>
      </c>
      <c r="F234" s="58">
        <v>0.77991043088948131</v>
      </c>
      <c r="I234" s="61"/>
      <c r="J234" s="61"/>
      <c r="K234" s="61"/>
    </row>
    <row r="235" spans="2:11" x14ac:dyDescent="0.35">
      <c r="C235" s="55">
        <v>6.5</v>
      </c>
      <c r="D235" s="56">
        <v>95.830524591129219</v>
      </c>
      <c r="E235" s="57">
        <v>1.7574746749547794E-2</v>
      </c>
      <c r="F235" s="58">
        <v>0.70298986998191171</v>
      </c>
      <c r="I235" s="61"/>
      <c r="J235" s="61"/>
      <c r="K235" s="61"/>
    </row>
    <row r="236" spans="2:11" x14ac:dyDescent="0.35">
      <c r="C236" s="55">
        <v>7</v>
      </c>
      <c r="D236" s="56">
        <v>86.122286934206471</v>
      </c>
      <c r="E236" s="57">
        <v>1.5794313855824138E-2</v>
      </c>
      <c r="F236" s="58">
        <v>0.6317725542329653</v>
      </c>
      <c r="I236" s="61"/>
      <c r="J236" s="61"/>
      <c r="K236" s="61"/>
    </row>
    <row r="237" spans="2:11" x14ac:dyDescent="0.35">
      <c r="C237" s="55">
        <v>7.5</v>
      </c>
      <c r="D237" s="56">
        <v>77.084133904739019</v>
      </c>
      <c r="E237" s="57">
        <v>1.4136770486899985E-2</v>
      </c>
      <c r="F237" s="58">
        <v>0.56547081947599942</v>
      </c>
      <c r="I237" s="61"/>
      <c r="J237" s="61"/>
      <c r="K237" s="61"/>
    </row>
    <row r="238" spans="2:11" x14ac:dyDescent="0.35">
      <c r="B238" s="60"/>
      <c r="C238" s="55">
        <v>8</v>
      </c>
      <c r="D238" s="56">
        <v>68.629506379238677</v>
      </c>
      <c r="E238" s="57">
        <v>1.258624221570049E-2</v>
      </c>
      <c r="F238" s="58">
        <v>0.50344968862801953</v>
      </c>
      <c r="I238" s="61"/>
      <c r="J238" s="61"/>
      <c r="K238" s="61"/>
    </row>
    <row r="239" spans="2:11" x14ac:dyDescent="0.35">
      <c r="B239" s="62"/>
      <c r="C239" s="55">
        <v>8.5</v>
      </c>
      <c r="D239" s="56">
        <v>60.687604592556809</v>
      </c>
      <c r="E239" s="57">
        <v>1.1129744787493408E-2</v>
      </c>
      <c r="F239" s="58">
        <v>0.44518979149973648</v>
      </c>
      <c r="I239" s="61"/>
      <c r="J239" s="61"/>
      <c r="K239" s="61"/>
    </row>
    <row r="240" spans="2:11" x14ac:dyDescent="0.35">
      <c r="B240" s="62"/>
      <c r="C240" s="55">
        <v>9</v>
      </c>
      <c r="D240" s="56">
        <v>53.199780414883683</v>
      </c>
      <c r="E240" s="57">
        <v>9.7565224850045471E-3</v>
      </c>
      <c r="F240" s="58">
        <v>0.39026089940018183</v>
      </c>
      <c r="I240" s="61"/>
      <c r="J240" s="61"/>
      <c r="K240" s="61"/>
    </row>
    <row r="241" spans="2:11" x14ac:dyDescent="0.35">
      <c r="B241" s="63"/>
      <c r="C241" s="55">
        <v>9.5</v>
      </c>
      <c r="D241" s="56">
        <v>46.116906355767995</v>
      </c>
      <c r="E241" s="57">
        <v>8.4575656194441681E-3</v>
      </c>
      <c r="F241" s="58">
        <v>0.33830262477776674</v>
      </c>
      <c r="I241" s="61"/>
      <c r="J241" s="61"/>
      <c r="K241" s="61"/>
    </row>
    <row r="242" spans="2:11" x14ac:dyDescent="0.35">
      <c r="C242" s="55">
        <v>10</v>
      </c>
      <c r="D242" s="56">
        <v>39.397420210769845</v>
      </c>
      <c r="E242" s="57">
        <v>7.225251930363422E-3</v>
      </c>
      <c r="F242" s="58">
        <v>0.28901007721453686</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404.97104520715669</v>
      </c>
      <c r="E247" s="66">
        <v>7.4269274751254735E-2</v>
      </c>
      <c r="F247" s="67">
        <v>2.9707709900501893</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257"/>
  <sheetViews>
    <sheetView topLeftCell="A205"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5</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4.0404634381643181</v>
      </c>
      <c r="E6" s="25">
        <v>2.9273529531680986</v>
      </c>
      <c r="F6" s="25">
        <v>2.1379567038505085</v>
      </c>
      <c r="G6" s="25">
        <v>1.8122554167393241</v>
      </c>
      <c r="H6" s="25">
        <v>1.9632217044119777</v>
      </c>
      <c r="I6" s="25">
        <v>3.8597332887538904</v>
      </c>
      <c r="J6" s="25">
        <v>3.3553146422714888</v>
      </c>
      <c r="K6" s="26">
        <v>1.5750591783878107</v>
      </c>
    </row>
    <row r="7" spans="2:11" x14ac:dyDescent="0.35">
      <c r="B7" s="27" t="s">
        <v>107</v>
      </c>
      <c r="C7" s="2" t="s">
        <v>69</v>
      </c>
      <c r="D7" s="28">
        <v>4.3726087006627044</v>
      </c>
      <c r="E7" s="28">
        <v>3.287053954931979</v>
      </c>
      <c r="F7" s="28">
        <v>2.4850499363159839</v>
      </c>
      <c r="G7" s="28">
        <v>2.1654421874708976</v>
      </c>
      <c r="H7" s="28">
        <v>2.3015657436200683</v>
      </c>
      <c r="I7" s="28">
        <v>4.2116109201051177</v>
      </c>
      <c r="J7" s="28">
        <v>3.7106545660104899</v>
      </c>
      <c r="K7" s="29">
        <v>1.9395316926707451</v>
      </c>
    </row>
    <row r="8" spans="2:11" x14ac:dyDescent="0.35">
      <c r="B8" s="27" t="s">
        <v>108</v>
      </c>
      <c r="C8" s="2" t="s">
        <v>71</v>
      </c>
      <c r="D8" s="28">
        <v>4.3335194268975945</v>
      </c>
      <c r="E8" s="28">
        <v>3.2479646811668692</v>
      </c>
      <c r="F8" s="28">
        <v>2.4459606625508745</v>
      </c>
      <c r="G8" s="28">
        <v>2.1263529137057877</v>
      </c>
      <c r="H8" s="28">
        <v>2.2624764698549589</v>
      </c>
      <c r="I8" s="28">
        <v>4.1725216463400079</v>
      </c>
      <c r="J8" s="28">
        <v>3.6715652922453801</v>
      </c>
      <c r="K8" s="29">
        <v>1.9004424189056353</v>
      </c>
    </row>
    <row r="9" spans="2:11" x14ac:dyDescent="0.35">
      <c r="B9" s="30">
        <v>0</v>
      </c>
      <c r="C9" s="2" t="s">
        <v>73</v>
      </c>
      <c r="D9" s="28">
        <v>4.2748855162499302</v>
      </c>
      <c r="E9" s="28">
        <v>3.1893307705192044</v>
      </c>
      <c r="F9" s="28">
        <v>2.3873267519032098</v>
      </c>
      <c r="G9" s="28">
        <v>2.067719003058123</v>
      </c>
      <c r="H9" s="28">
        <v>2.2038425592072941</v>
      </c>
      <c r="I9" s="28">
        <v>4.1138877356923436</v>
      </c>
      <c r="J9" s="28">
        <v>3.6129313815977153</v>
      </c>
      <c r="K9" s="29">
        <v>1.8418085082579705</v>
      </c>
    </row>
    <row r="10" spans="2:11" x14ac:dyDescent="0.35">
      <c r="B10" s="31"/>
      <c r="C10" s="2" t="s">
        <v>75</v>
      </c>
      <c r="D10" s="28">
        <v>4.216251605602265</v>
      </c>
      <c r="E10" s="28">
        <v>3.1306968598715397</v>
      </c>
      <c r="F10" s="28">
        <v>2.3286928412555454</v>
      </c>
      <c r="G10" s="28">
        <v>2.0090850924104586</v>
      </c>
      <c r="H10" s="28">
        <v>2.1452086485596293</v>
      </c>
      <c r="I10" s="28">
        <v>4.0552538250446784</v>
      </c>
      <c r="J10" s="28">
        <v>3.5542974709500506</v>
      </c>
      <c r="K10" s="29">
        <v>1.7831745976103062</v>
      </c>
    </row>
    <row r="11" spans="2:11" x14ac:dyDescent="0.35">
      <c r="B11" s="31"/>
      <c r="C11" s="2" t="s">
        <v>77</v>
      </c>
      <c r="D11" s="28">
        <v>4.3049100540692944</v>
      </c>
      <c r="E11" s="28">
        <v>3.2151863939630316</v>
      </c>
      <c r="F11" s="28">
        <v>2.4137993919156249</v>
      </c>
      <c r="G11" s="28">
        <v>2.0944581788475984</v>
      </c>
      <c r="H11" s="28">
        <v>2.2283904359939575</v>
      </c>
      <c r="I11" s="28">
        <v>4.1398420901603608</v>
      </c>
      <c r="J11" s="28">
        <v>3.638238381482906</v>
      </c>
      <c r="K11" s="29">
        <v>1.8657523417132793</v>
      </c>
    </row>
    <row r="12" spans="2:11" x14ac:dyDescent="0.35">
      <c r="B12" s="31"/>
      <c r="C12" s="2" t="s">
        <v>79</v>
      </c>
      <c r="D12" s="28">
        <v>4.2723155456626891</v>
      </c>
      <c r="E12" s="28">
        <v>3.1825918855564272</v>
      </c>
      <c r="F12" s="28">
        <v>2.38120488350902</v>
      </c>
      <c r="G12" s="28">
        <v>2.0618636704409936</v>
      </c>
      <c r="H12" s="28">
        <v>2.1957959275873526</v>
      </c>
      <c r="I12" s="28">
        <v>4.1072475817537564</v>
      </c>
      <c r="J12" s="28">
        <v>3.6056438730763012</v>
      </c>
      <c r="K12" s="29">
        <v>1.8331578333066745</v>
      </c>
    </row>
    <row r="13" spans="2:11" x14ac:dyDescent="0.35">
      <c r="B13" s="31"/>
      <c r="C13" s="2" t="s">
        <v>81</v>
      </c>
      <c r="D13" s="28">
        <v>4.2234237830527821</v>
      </c>
      <c r="E13" s="28">
        <v>3.1337001229465202</v>
      </c>
      <c r="F13" s="28">
        <v>2.3323131208991135</v>
      </c>
      <c r="G13" s="28">
        <v>2.0129719078310866</v>
      </c>
      <c r="H13" s="28">
        <v>2.1469041649774456</v>
      </c>
      <c r="I13" s="28">
        <v>4.0583558191438494</v>
      </c>
      <c r="J13" s="28">
        <v>3.5567521104663942</v>
      </c>
      <c r="K13" s="29">
        <v>1.7842660706967675</v>
      </c>
    </row>
    <row r="14" spans="2:11" x14ac:dyDescent="0.35">
      <c r="B14" s="31"/>
      <c r="C14" s="2" t="s">
        <v>83</v>
      </c>
      <c r="D14" s="28">
        <v>4.174532020442876</v>
      </c>
      <c r="E14" s="28">
        <v>3.0848083603366132</v>
      </c>
      <c r="F14" s="28">
        <v>2.283421358289206</v>
      </c>
      <c r="G14" s="28">
        <v>1.9640801452211794</v>
      </c>
      <c r="H14" s="28">
        <v>2.0980124023675386</v>
      </c>
      <c r="I14" s="28">
        <v>4.0094640565339423</v>
      </c>
      <c r="J14" s="28">
        <v>3.5078603478564871</v>
      </c>
      <c r="K14" s="29">
        <v>1.7353743080868602</v>
      </c>
    </row>
    <row r="15" spans="2:11" ht="15" thickBot="1" x14ac:dyDescent="0.4">
      <c r="B15" s="32"/>
      <c r="C15" s="3" t="s">
        <v>84</v>
      </c>
      <c r="D15" s="33">
        <v>4.3726087006627044</v>
      </c>
      <c r="E15" s="33">
        <v>3.287053954931979</v>
      </c>
      <c r="F15" s="33">
        <v>2.4850499363159839</v>
      </c>
      <c r="G15" s="33">
        <v>2.1654421874708976</v>
      </c>
      <c r="H15" s="33">
        <v>2.3015657436200683</v>
      </c>
      <c r="I15" s="33">
        <v>4.2116109201051177</v>
      </c>
      <c r="J15" s="33">
        <v>3.7106545660104899</v>
      </c>
      <c r="K15" s="34">
        <v>1.9395316926707451</v>
      </c>
    </row>
    <row r="16" spans="2:11" x14ac:dyDescent="0.35">
      <c r="B16" s="24" t="s">
        <v>106</v>
      </c>
      <c r="C16" s="1" t="s">
        <v>2</v>
      </c>
      <c r="D16" s="25">
        <v>3.9079557440227584</v>
      </c>
      <c r="E16" s="25">
        <v>2.7948452590265394</v>
      </c>
      <c r="F16" s="25">
        <v>2.0054490097089488</v>
      </c>
      <c r="G16" s="25">
        <v>1.6797477225977646</v>
      </c>
      <c r="H16" s="25">
        <v>1.8307140102704182</v>
      </c>
      <c r="I16" s="25">
        <v>3.7272255946123312</v>
      </c>
      <c r="J16" s="25">
        <v>3.2228069481299291</v>
      </c>
      <c r="K16" s="26">
        <v>1.4425514842462512</v>
      </c>
    </row>
    <row r="17" spans="2:11" x14ac:dyDescent="0.35">
      <c r="B17" s="27" t="s">
        <v>107</v>
      </c>
      <c r="C17" s="2" t="s">
        <v>69</v>
      </c>
      <c r="D17" s="28">
        <v>4.2401010065211446</v>
      </c>
      <c r="E17" s="28">
        <v>3.1545462607904193</v>
      </c>
      <c r="F17" s="28">
        <v>2.3525422421744246</v>
      </c>
      <c r="G17" s="28">
        <v>2.0329344933293378</v>
      </c>
      <c r="H17" s="28">
        <v>2.169058049478509</v>
      </c>
      <c r="I17" s="28">
        <v>4.079103225963558</v>
      </c>
      <c r="J17" s="28">
        <v>3.5781468718689302</v>
      </c>
      <c r="K17" s="29">
        <v>1.8070239985291854</v>
      </c>
    </row>
    <row r="18" spans="2:11" x14ac:dyDescent="0.35">
      <c r="B18" s="27" t="s">
        <v>109</v>
      </c>
      <c r="C18" s="2" t="s">
        <v>71</v>
      </c>
      <c r="D18" s="28">
        <v>4.2010117327560357</v>
      </c>
      <c r="E18" s="28">
        <v>3.1154569870253095</v>
      </c>
      <c r="F18" s="28">
        <v>2.3134529684093148</v>
      </c>
      <c r="G18" s="28">
        <v>1.9938452195642284</v>
      </c>
      <c r="H18" s="28">
        <v>2.1299687757133992</v>
      </c>
      <c r="I18" s="28">
        <v>4.0400139521984482</v>
      </c>
      <c r="J18" s="28">
        <v>3.5390575981038208</v>
      </c>
      <c r="K18" s="29">
        <v>1.7679347247640758</v>
      </c>
    </row>
    <row r="19" spans="2:11" x14ac:dyDescent="0.35">
      <c r="B19" s="30">
        <v>0</v>
      </c>
      <c r="C19" s="2" t="s">
        <v>73</v>
      </c>
      <c r="D19" s="28">
        <v>4.1423778221083705</v>
      </c>
      <c r="E19" s="28">
        <v>3.0568230763776447</v>
      </c>
      <c r="F19" s="28">
        <v>2.25481905776165</v>
      </c>
      <c r="G19" s="28">
        <v>1.9352113089165637</v>
      </c>
      <c r="H19" s="28">
        <v>2.0713348650657344</v>
      </c>
      <c r="I19" s="28">
        <v>3.9813800415507838</v>
      </c>
      <c r="J19" s="28">
        <v>3.480423687456156</v>
      </c>
      <c r="K19" s="29">
        <v>1.709300814116411</v>
      </c>
    </row>
    <row r="20" spans="2:11" x14ac:dyDescent="0.35">
      <c r="B20" s="31"/>
      <c r="C20" s="2" t="s">
        <v>75</v>
      </c>
      <c r="D20" s="28">
        <v>4.0837439114607061</v>
      </c>
      <c r="E20" s="28">
        <v>2.9981891657299804</v>
      </c>
      <c r="F20" s="28">
        <v>2.1961851471139857</v>
      </c>
      <c r="G20" s="28">
        <v>1.8765773982688991</v>
      </c>
      <c r="H20" s="28">
        <v>2.0127009544180701</v>
      </c>
      <c r="I20" s="28">
        <v>3.9227461309031191</v>
      </c>
      <c r="J20" s="28">
        <v>3.4217897768084913</v>
      </c>
      <c r="K20" s="29">
        <v>1.6506669034687467</v>
      </c>
    </row>
    <row r="21" spans="2:11" x14ac:dyDescent="0.35">
      <c r="B21" s="31"/>
      <c r="C21" s="2" t="s">
        <v>77</v>
      </c>
      <c r="D21" s="28">
        <v>4.1724023599277347</v>
      </c>
      <c r="E21" s="28">
        <v>3.0826786998214724</v>
      </c>
      <c r="F21" s="28">
        <v>2.2812916977740656</v>
      </c>
      <c r="G21" s="28">
        <v>1.9619504847060389</v>
      </c>
      <c r="H21" s="28">
        <v>2.0958827418523982</v>
      </c>
      <c r="I21" s="28">
        <v>4.007334396018801</v>
      </c>
      <c r="J21" s="28">
        <v>3.5057306873413463</v>
      </c>
      <c r="K21" s="29">
        <v>1.7332446475717198</v>
      </c>
    </row>
    <row r="22" spans="2:11" x14ac:dyDescent="0.35">
      <c r="B22" s="31"/>
      <c r="C22" s="2" t="s">
        <v>79</v>
      </c>
      <c r="D22" s="28">
        <v>4.1398078515211303</v>
      </c>
      <c r="E22" s="28">
        <v>3.050084191414868</v>
      </c>
      <c r="F22" s="28">
        <v>2.2486971893674608</v>
      </c>
      <c r="G22" s="28">
        <v>1.9293559762994343</v>
      </c>
      <c r="H22" s="28">
        <v>2.0632882334457934</v>
      </c>
      <c r="I22" s="28">
        <v>3.9747398876121967</v>
      </c>
      <c r="J22" s="28">
        <v>3.4731361789347419</v>
      </c>
      <c r="K22" s="29">
        <v>1.700650139165115</v>
      </c>
    </row>
    <row r="23" spans="2:11" x14ac:dyDescent="0.35">
      <c r="B23" s="31"/>
      <c r="C23" s="2" t="s">
        <v>81</v>
      </c>
      <c r="D23" s="28">
        <v>4.0909160889112233</v>
      </c>
      <c r="E23" s="28">
        <v>3.001192428804961</v>
      </c>
      <c r="F23" s="28">
        <v>2.1998054267575538</v>
      </c>
      <c r="G23" s="28">
        <v>1.8804642136895273</v>
      </c>
      <c r="H23" s="28">
        <v>2.0143964708358864</v>
      </c>
      <c r="I23" s="28">
        <v>3.9258481250022896</v>
      </c>
      <c r="J23" s="28">
        <v>3.4242444163248349</v>
      </c>
      <c r="K23" s="29">
        <v>1.651758376555208</v>
      </c>
    </row>
    <row r="24" spans="2:11" x14ac:dyDescent="0.35">
      <c r="B24" s="31"/>
      <c r="C24" s="2" t="s">
        <v>83</v>
      </c>
      <c r="D24" s="28">
        <v>4.0420243263013163</v>
      </c>
      <c r="E24" s="28">
        <v>2.9523006661950539</v>
      </c>
      <c r="F24" s="28">
        <v>2.1509136641476463</v>
      </c>
      <c r="G24" s="28">
        <v>1.8315724510796199</v>
      </c>
      <c r="H24" s="28">
        <v>1.9655047082259791</v>
      </c>
      <c r="I24" s="28">
        <v>3.8769563623923826</v>
      </c>
      <c r="J24" s="28">
        <v>3.3753526537149279</v>
      </c>
      <c r="K24" s="29">
        <v>1.6028666139453007</v>
      </c>
    </row>
    <row r="25" spans="2:11" ht="15" thickBot="1" x14ac:dyDescent="0.4">
      <c r="B25" s="32"/>
      <c r="C25" s="3" t="s">
        <v>84</v>
      </c>
      <c r="D25" s="33">
        <v>4.2401010065211446</v>
      </c>
      <c r="E25" s="33">
        <v>3.1545462607904193</v>
      </c>
      <c r="F25" s="33">
        <v>2.3525422421744246</v>
      </c>
      <c r="G25" s="33">
        <v>2.0329344933293378</v>
      </c>
      <c r="H25" s="33">
        <v>2.169058049478509</v>
      </c>
      <c r="I25" s="33">
        <v>4.079103225963558</v>
      </c>
      <c r="J25" s="33">
        <v>3.5781468718689302</v>
      </c>
      <c r="K25" s="34">
        <v>1.8070239985291854</v>
      </c>
    </row>
    <row r="26" spans="2:11" x14ac:dyDescent="0.35">
      <c r="B26" s="24" t="s">
        <v>106</v>
      </c>
      <c r="C26" s="1" t="s">
        <v>2</v>
      </c>
      <c r="D26" s="25">
        <v>3.7091942028104188</v>
      </c>
      <c r="E26" s="25">
        <v>2.5960837178141998</v>
      </c>
      <c r="F26" s="25">
        <v>1.8066874684966097</v>
      </c>
      <c r="G26" s="25">
        <v>1.4809861813854255</v>
      </c>
      <c r="H26" s="25">
        <v>1.6319524690580789</v>
      </c>
      <c r="I26" s="25">
        <v>3.5284640533999916</v>
      </c>
      <c r="J26" s="25">
        <v>3.0240454069175899</v>
      </c>
      <c r="K26" s="26">
        <v>1.2437899430339119</v>
      </c>
    </row>
    <row r="27" spans="2:11" x14ac:dyDescent="0.35">
      <c r="B27" s="27" t="s">
        <v>107</v>
      </c>
      <c r="C27" s="2" t="s">
        <v>69</v>
      </c>
      <c r="D27" s="28">
        <v>4.0413394653088055</v>
      </c>
      <c r="E27" s="28">
        <v>2.9557847195780802</v>
      </c>
      <c r="F27" s="28">
        <v>2.1537807009620851</v>
      </c>
      <c r="G27" s="28">
        <v>1.8341729521169987</v>
      </c>
      <c r="H27" s="28">
        <v>1.9702965082661696</v>
      </c>
      <c r="I27" s="28">
        <v>3.8803416847512189</v>
      </c>
      <c r="J27" s="28">
        <v>3.3793853306565911</v>
      </c>
      <c r="K27" s="29">
        <v>1.6082624573168463</v>
      </c>
    </row>
    <row r="28" spans="2:11" x14ac:dyDescent="0.35">
      <c r="B28" s="27" t="s">
        <v>110</v>
      </c>
      <c r="C28" s="2" t="s">
        <v>71</v>
      </c>
      <c r="D28" s="28">
        <v>4.0022501915436957</v>
      </c>
      <c r="E28" s="28">
        <v>2.9166954458129704</v>
      </c>
      <c r="F28" s="28">
        <v>2.1146914271969757</v>
      </c>
      <c r="G28" s="28">
        <v>1.7950836783518891</v>
      </c>
      <c r="H28" s="28">
        <v>1.9312072345010598</v>
      </c>
      <c r="I28" s="28">
        <v>3.841252410986109</v>
      </c>
      <c r="J28" s="28">
        <v>3.3402960568914812</v>
      </c>
      <c r="K28" s="29">
        <v>1.5691731835517366</v>
      </c>
    </row>
    <row r="29" spans="2:11" x14ac:dyDescent="0.35">
      <c r="B29" s="30">
        <v>0</v>
      </c>
      <c r="C29" s="2" t="s">
        <v>73</v>
      </c>
      <c r="D29" s="28">
        <v>3.9436162808960313</v>
      </c>
      <c r="E29" s="28">
        <v>2.8580615351653056</v>
      </c>
      <c r="F29" s="28">
        <v>2.0560575165493109</v>
      </c>
      <c r="G29" s="28">
        <v>1.7364497677042243</v>
      </c>
      <c r="H29" s="28">
        <v>1.8725733238533953</v>
      </c>
      <c r="I29" s="28">
        <v>3.7826185003384443</v>
      </c>
      <c r="J29" s="28">
        <v>3.2816621462438165</v>
      </c>
      <c r="K29" s="29">
        <v>1.5105392729040719</v>
      </c>
    </row>
    <row r="30" spans="2:11" x14ac:dyDescent="0.35">
      <c r="B30" s="31"/>
      <c r="C30" s="2" t="s">
        <v>75</v>
      </c>
      <c r="D30" s="28">
        <v>3.8849823702483666</v>
      </c>
      <c r="E30" s="28">
        <v>2.7994276245176408</v>
      </c>
      <c r="F30" s="28">
        <v>1.9974236059016464</v>
      </c>
      <c r="G30" s="28">
        <v>1.6778158570565598</v>
      </c>
      <c r="H30" s="28">
        <v>1.8139394132057307</v>
      </c>
      <c r="I30" s="28">
        <v>3.7239845896907799</v>
      </c>
      <c r="J30" s="28">
        <v>3.2230282355961517</v>
      </c>
      <c r="K30" s="29">
        <v>1.4519053622564073</v>
      </c>
    </row>
    <row r="31" spans="2:11" x14ac:dyDescent="0.35">
      <c r="B31" s="31"/>
      <c r="C31" s="2" t="s">
        <v>77</v>
      </c>
      <c r="D31" s="28">
        <v>3.9736408187153951</v>
      </c>
      <c r="E31" s="28">
        <v>2.8839171586091328</v>
      </c>
      <c r="F31" s="28">
        <v>2.082530156561726</v>
      </c>
      <c r="G31" s="28">
        <v>1.7631889434936998</v>
      </c>
      <c r="H31" s="28">
        <v>1.8971212006400588</v>
      </c>
      <c r="I31" s="28">
        <v>3.8085728548064615</v>
      </c>
      <c r="J31" s="28">
        <v>3.3069691461290072</v>
      </c>
      <c r="K31" s="29">
        <v>1.5344831063593805</v>
      </c>
    </row>
    <row r="32" spans="2:11" x14ac:dyDescent="0.35">
      <c r="B32" s="31"/>
      <c r="C32" s="2" t="s">
        <v>79</v>
      </c>
      <c r="D32" s="28">
        <v>3.9410463103087907</v>
      </c>
      <c r="E32" s="28">
        <v>2.8513226502025284</v>
      </c>
      <c r="F32" s="28">
        <v>2.0499356481551216</v>
      </c>
      <c r="G32" s="28">
        <v>1.730594435087095</v>
      </c>
      <c r="H32" s="28">
        <v>1.864526692233454</v>
      </c>
      <c r="I32" s="28">
        <v>3.7759783463998571</v>
      </c>
      <c r="J32" s="28">
        <v>3.2743746377224023</v>
      </c>
      <c r="K32" s="29">
        <v>1.5018885979527756</v>
      </c>
    </row>
    <row r="33" spans="2:11" x14ac:dyDescent="0.35">
      <c r="B33" s="31"/>
      <c r="C33" s="2" t="s">
        <v>81</v>
      </c>
      <c r="D33" s="28">
        <v>3.8921545476988837</v>
      </c>
      <c r="E33" s="28">
        <v>2.8024308875926214</v>
      </c>
      <c r="F33" s="28">
        <v>2.0010438855452146</v>
      </c>
      <c r="G33" s="28">
        <v>1.681702672477188</v>
      </c>
      <c r="H33" s="28">
        <v>1.815634929623547</v>
      </c>
      <c r="I33" s="28">
        <v>3.7270865837899501</v>
      </c>
      <c r="J33" s="28">
        <v>3.2254828751124958</v>
      </c>
      <c r="K33" s="29">
        <v>1.4529968353428686</v>
      </c>
    </row>
    <row r="34" spans="2:11" x14ac:dyDescent="0.35">
      <c r="B34" s="31"/>
      <c r="C34" s="2" t="s">
        <v>83</v>
      </c>
      <c r="D34" s="28">
        <v>3.8432627850889767</v>
      </c>
      <c r="E34" s="28">
        <v>2.7535391249827144</v>
      </c>
      <c r="F34" s="28">
        <v>1.9521521229353072</v>
      </c>
      <c r="G34" s="28">
        <v>1.6328109098672807</v>
      </c>
      <c r="H34" s="28">
        <v>1.7667431670136398</v>
      </c>
      <c r="I34" s="28">
        <v>3.678194821180043</v>
      </c>
      <c r="J34" s="28">
        <v>3.1765911125025887</v>
      </c>
      <c r="K34" s="29">
        <v>1.4041050727329614</v>
      </c>
    </row>
    <row r="35" spans="2:11" ht="15" thickBot="1" x14ac:dyDescent="0.4">
      <c r="B35" s="32"/>
      <c r="C35" s="3" t="s">
        <v>84</v>
      </c>
      <c r="D35" s="33">
        <v>4.0413394653088055</v>
      </c>
      <c r="E35" s="33">
        <v>2.9557847195780802</v>
      </c>
      <c r="F35" s="33">
        <v>2.1537807009620851</v>
      </c>
      <c r="G35" s="33">
        <v>1.8341729521169987</v>
      </c>
      <c r="H35" s="33">
        <v>1.9702965082661696</v>
      </c>
      <c r="I35" s="33">
        <v>3.8803416847512189</v>
      </c>
      <c r="J35" s="33">
        <v>3.3793853306565911</v>
      </c>
      <c r="K35" s="34">
        <v>1.6082624573168463</v>
      </c>
    </row>
    <row r="36" spans="2:11" x14ac:dyDescent="0.35">
      <c r="B36" s="24" t="s">
        <v>106</v>
      </c>
      <c r="C36" s="1" t="s">
        <v>2</v>
      </c>
      <c r="D36" s="25">
        <v>3.5104326615980797</v>
      </c>
      <c r="E36" s="25">
        <v>2.3973221766018606</v>
      </c>
      <c r="F36" s="25">
        <v>1.6079259272842703</v>
      </c>
      <c r="G36" s="25">
        <v>1.2822246401730861</v>
      </c>
      <c r="H36" s="25">
        <v>1.4331909278457395</v>
      </c>
      <c r="I36" s="25">
        <v>3.3297025121876525</v>
      </c>
      <c r="J36" s="25">
        <v>2.8252838657052508</v>
      </c>
      <c r="K36" s="26">
        <v>1.0450284018215727</v>
      </c>
    </row>
    <row r="37" spans="2:11" x14ac:dyDescent="0.35">
      <c r="B37" s="27" t="s">
        <v>107</v>
      </c>
      <c r="C37" s="2" t="s">
        <v>69</v>
      </c>
      <c r="D37" s="28">
        <v>3.8425779240964664</v>
      </c>
      <c r="E37" s="28">
        <v>2.7570231783657406</v>
      </c>
      <c r="F37" s="28">
        <v>1.9550191597497459</v>
      </c>
      <c r="G37" s="28">
        <v>1.6354114109046594</v>
      </c>
      <c r="H37" s="28">
        <v>1.7715349670538303</v>
      </c>
      <c r="I37" s="28">
        <v>3.6815801435388797</v>
      </c>
      <c r="J37" s="28">
        <v>3.1806237894442515</v>
      </c>
      <c r="K37" s="29">
        <v>1.4095009161045071</v>
      </c>
    </row>
    <row r="38" spans="2:11" x14ac:dyDescent="0.35">
      <c r="B38" s="27" t="s">
        <v>111</v>
      </c>
      <c r="C38" s="2" t="s">
        <v>71</v>
      </c>
      <c r="D38" s="28">
        <v>3.8034886503313565</v>
      </c>
      <c r="E38" s="28">
        <v>2.7179339046006312</v>
      </c>
      <c r="F38" s="28">
        <v>1.9159298859846363</v>
      </c>
      <c r="G38" s="28">
        <v>1.5963221371395497</v>
      </c>
      <c r="H38" s="28">
        <v>1.7324456932887207</v>
      </c>
      <c r="I38" s="28">
        <v>3.6424908697737699</v>
      </c>
      <c r="J38" s="28">
        <v>3.1415345156791421</v>
      </c>
      <c r="K38" s="29">
        <v>1.3704116423393973</v>
      </c>
    </row>
    <row r="39" spans="2:11" x14ac:dyDescent="0.35">
      <c r="B39" s="30">
        <v>0</v>
      </c>
      <c r="C39" s="2" t="s">
        <v>73</v>
      </c>
      <c r="D39" s="28">
        <v>3.7448547396836918</v>
      </c>
      <c r="E39" s="28">
        <v>2.6592999939529665</v>
      </c>
      <c r="F39" s="28">
        <v>1.8572959753369715</v>
      </c>
      <c r="G39" s="28">
        <v>1.537688226491885</v>
      </c>
      <c r="H39" s="28">
        <v>1.6738117826410559</v>
      </c>
      <c r="I39" s="28">
        <v>3.5838569591261051</v>
      </c>
      <c r="J39" s="28">
        <v>3.0829006050314773</v>
      </c>
      <c r="K39" s="29">
        <v>1.3117777316917327</v>
      </c>
    </row>
    <row r="40" spans="2:11" x14ac:dyDescent="0.35">
      <c r="B40" s="31"/>
      <c r="C40" s="2" t="s">
        <v>75</v>
      </c>
      <c r="D40" s="28">
        <v>3.686220829036027</v>
      </c>
      <c r="E40" s="28">
        <v>2.6006660833053021</v>
      </c>
      <c r="F40" s="28">
        <v>1.7986620646893072</v>
      </c>
      <c r="G40" s="28">
        <v>1.4790543158442206</v>
      </c>
      <c r="H40" s="28">
        <v>1.6151778719933914</v>
      </c>
      <c r="I40" s="28">
        <v>3.5252230484784404</v>
      </c>
      <c r="J40" s="28">
        <v>3.0242666943838126</v>
      </c>
      <c r="K40" s="29">
        <v>1.253143821044068</v>
      </c>
    </row>
    <row r="41" spans="2:11" x14ac:dyDescent="0.35">
      <c r="B41" s="31"/>
      <c r="C41" s="2" t="s">
        <v>77</v>
      </c>
      <c r="D41" s="28">
        <v>3.774879277503056</v>
      </c>
      <c r="E41" s="28">
        <v>2.6851556173967936</v>
      </c>
      <c r="F41" s="28">
        <v>1.8837686153493869</v>
      </c>
      <c r="G41" s="28">
        <v>1.5644274022813605</v>
      </c>
      <c r="H41" s="28">
        <v>1.6983596594277195</v>
      </c>
      <c r="I41" s="28">
        <v>3.6098113135941223</v>
      </c>
      <c r="J41" s="28">
        <v>3.1082076049166676</v>
      </c>
      <c r="K41" s="29">
        <v>1.3357215651470411</v>
      </c>
    </row>
    <row r="42" spans="2:11" x14ac:dyDescent="0.35">
      <c r="B42" s="31"/>
      <c r="C42" s="2" t="s">
        <v>79</v>
      </c>
      <c r="D42" s="28">
        <v>3.7422847690964516</v>
      </c>
      <c r="E42" s="28">
        <v>2.6525611089901893</v>
      </c>
      <c r="F42" s="28">
        <v>1.8511741069427823</v>
      </c>
      <c r="G42" s="28">
        <v>1.5318328938747556</v>
      </c>
      <c r="H42" s="28">
        <v>1.6657651510211147</v>
      </c>
      <c r="I42" s="28">
        <v>3.5772168051875179</v>
      </c>
      <c r="J42" s="28">
        <v>3.0756130965100632</v>
      </c>
      <c r="K42" s="29">
        <v>1.3031270567404365</v>
      </c>
    </row>
    <row r="43" spans="2:11" x14ac:dyDescent="0.35">
      <c r="B43" s="31"/>
      <c r="C43" s="2" t="s">
        <v>81</v>
      </c>
      <c r="D43" s="28">
        <v>3.6933930064865446</v>
      </c>
      <c r="E43" s="28">
        <v>2.6036693463802822</v>
      </c>
      <c r="F43" s="28">
        <v>1.8022823443328748</v>
      </c>
      <c r="G43" s="28">
        <v>1.4829411312648486</v>
      </c>
      <c r="H43" s="28">
        <v>1.6168733884112074</v>
      </c>
      <c r="I43" s="28">
        <v>3.5283250425776109</v>
      </c>
      <c r="J43" s="28">
        <v>3.0267213339001562</v>
      </c>
      <c r="K43" s="29">
        <v>1.2542352941305293</v>
      </c>
    </row>
    <row r="44" spans="2:11" x14ac:dyDescent="0.35">
      <c r="B44" s="31"/>
      <c r="C44" s="2" t="s">
        <v>83</v>
      </c>
      <c r="D44" s="28">
        <v>3.6445012438766375</v>
      </c>
      <c r="E44" s="28">
        <v>2.5547775837703748</v>
      </c>
      <c r="F44" s="28">
        <v>1.7533905817229678</v>
      </c>
      <c r="G44" s="28">
        <v>1.4340493686549414</v>
      </c>
      <c r="H44" s="28">
        <v>1.5679816258013004</v>
      </c>
      <c r="I44" s="28">
        <v>3.4794332799677039</v>
      </c>
      <c r="J44" s="28">
        <v>2.9778295712902492</v>
      </c>
      <c r="K44" s="29">
        <v>1.2053435315206222</v>
      </c>
    </row>
    <row r="45" spans="2:11" ht="15" thickBot="1" x14ac:dyDescent="0.4">
      <c r="B45" s="32"/>
      <c r="C45" s="3" t="s">
        <v>84</v>
      </c>
      <c r="D45" s="33">
        <v>3.8425779240964664</v>
      </c>
      <c r="E45" s="33">
        <v>2.7570231783657406</v>
      </c>
      <c r="F45" s="33">
        <v>1.9550191597497459</v>
      </c>
      <c r="G45" s="33">
        <v>1.6354114109046594</v>
      </c>
      <c r="H45" s="33">
        <v>1.7715349670538303</v>
      </c>
      <c r="I45" s="33">
        <v>3.6815801435388797</v>
      </c>
      <c r="J45" s="33">
        <v>3.1806237894442515</v>
      </c>
      <c r="K45" s="34">
        <v>1.4095009161045071</v>
      </c>
    </row>
    <row r="46" spans="2:11" x14ac:dyDescent="0.35">
      <c r="B46" s="35" t="s">
        <v>112</v>
      </c>
      <c r="C46" s="1" t="s">
        <v>2</v>
      </c>
      <c r="D46" s="25">
        <v>3.7006660453628752</v>
      </c>
      <c r="E46" s="25">
        <v>2.5673127332781207</v>
      </c>
      <c r="F46" s="25">
        <v>1.820083085387151</v>
      </c>
      <c r="G46" s="25">
        <v>1.4705060582240361</v>
      </c>
      <c r="H46" s="25">
        <v>1.6360095408272983</v>
      </c>
      <c r="I46" s="25">
        <v>3.4829300122796694</v>
      </c>
      <c r="J46" s="25">
        <v>2.9862887203132056</v>
      </c>
      <c r="K46" s="26">
        <v>1.2655010494895149</v>
      </c>
    </row>
    <row r="47" spans="2:11" x14ac:dyDescent="0.35">
      <c r="B47" s="27"/>
      <c r="C47" s="2" t="s">
        <v>69</v>
      </c>
      <c r="D47" s="28">
        <v>4.0332270221731763</v>
      </c>
      <c r="E47" s="28">
        <v>2.9226807930299108</v>
      </c>
      <c r="F47" s="28">
        <v>2.1526169995643403</v>
      </c>
      <c r="G47" s="28">
        <v>1.8390538591334449</v>
      </c>
      <c r="H47" s="28">
        <v>1.9804027762680378</v>
      </c>
      <c r="I47" s="28">
        <v>3.8402392396059057</v>
      </c>
      <c r="J47" s="28">
        <v>3.3443186502518145</v>
      </c>
      <c r="K47" s="29">
        <v>1.6137114389825882</v>
      </c>
    </row>
    <row r="48" spans="2:11" x14ac:dyDescent="0.35">
      <c r="B48" s="27" t="s">
        <v>108</v>
      </c>
      <c r="C48" s="2" t="s">
        <v>71</v>
      </c>
      <c r="D48" s="28">
        <v>3.9941377484080656</v>
      </c>
      <c r="E48" s="28">
        <v>2.883591519264801</v>
      </c>
      <c r="F48" s="28">
        <v>2.1135277257992309</v>
      </c>
      <c r="G48" s="28">
        <v>1.7999645853683353</v>
      </c>
      <c r="H48" s="28">
        <v>1.9413135025029282</v>
      </c>
      <c r="I48" s="28">
        <v>3.8011499658407955</v>
      </c>
      <c r="J48" s="28">
        <v>3.3052293764867042</v>
      </c>
      <c r="K48" s="29">
        <v>1.5746221652174786</v>
      </c>
    </row>
    <row r="49" spans="2:11" x14ac:dyDescent="0.35">
      <c r="B49" s="30">
        <v>0</v>
      </c>
      <c r="C49" s="2" t="s">
        <v>73</v>
      </c>
      <c r="D49" s="28">
        <v>3.9355038377604017</v>
      </c>
      <c r="E49" s="28">
        <v>2.8249576086171366</v>
      </c>
      <c r="F49" s="28">
        <v>2.0548938151515661</v>
      </c>
      <c r="G49" s="28">
        <v>1.7413306747206705</v>
      </c>
      <c r="H49" s="28">
        <v>1.8826795918552635</v>
      </c>
      <c r="I49" s="28">
        <v>3.7425160551931311</v>
      </c>
      <c r="J49" s="28">
        <v>3.2465954658390399</v>
      </c>
      <c r="K49" s="29">
        <v>1.5159882545698138</v>
      </c>
    </row>
    <row r="50" spans="2:11" x14ac:dyDescent="0.35">
      <c r="B50" s="31"/>
      <c r="C50" s="2" t="s">
        <v>75</v>
      </c>
      <c r="D50" s="28">
        <v>3.8768699271127369</v>
      </c>
      <c r="E50" s="28">
        <v>2.7663236979694719</v>
      </c>
      <c r="F50" s="28">
        <v>1.9962599045039016</v>
      </c>
      <c r="G50" s="28">
        <v>1.6826967640730062</v>
      </c>
      <c r="H50" s="28">
        <v>1.8240456812075991</v>
      </c>
      <c r="I50" s="28">
        <v>3.6838821445454664</v>
      </c>
      <c r="J50" s="28">
        <v>3.1879615551913751</v>
      </c>
      <c r="K50" s="29">
        <v>1.4573543439221492</v>
      </c>
    </row>
    <row r="51" spans="2:11" x14ac:dyDescent="0.35">
      <c r="B51" s="31"/>
      <c r="C51" s="2" t="s">
        <v>77</v>
      </c>
      <c r="D51" s="28">
        <v>3.9670660191820568</v>
      </c>
      <c r="E51" s="28">
        <v>2.8500449134746613</v>
      </c>
      <c r="F51" s="28">
        <v>2.086247831000001</v>
      </c>
      <c r="G51" s="28">
        <v>1.7643462121195344</v>
      </c>
      <c r="H51" s="28">
        <v>1.9108545929325997</v>
      </c>
      <c r="I51" s="28">
        <v>3.7679780035439081</v>
      </c>
      <c r="J51" s="28">
        <v>3.2727082305757156</v>
      </c>
      <c r="K51" s="29">
        <v>1.536225880705411</v>
      </c>
    </row>
    <row r="52" spans="2:11" x14ac:dyDescent="0.35">
      <c r="B52" s="31"/>
      <c r="C52" s="2" t="s">
        <v>79</v>
      </c>
      <c r="D52" s="28">
        <v>3.934471510775452</v>
      </c>
      <c r="E52" s="28">
        <v>2.817450405068056</v>
      </c>
      <c r="F52" s="28">
        <v>2.0536533225933962</v>
      </c>
      <c r="G52" s="28">
        <v>1.7317517037129297</v>
      </c>
      <c r="H52" s="28">
        <v>1.8782600845259949</v>
      </c>
      <c r="I52" s="28">
        <v>3.7353834951373033</v>
      </c>
      <c r="J52" s="28">
        <v>3.2401137221691103</v>
      </c>
      <c r="K52" s="29">
        <v>1.5036313722988064</v>
      </c>
    </row>
    <row r="53" spans="2:11" x14ac:dyDescent="0.35">
      <c r="B53" s="31"/>
      <c r="C53" s="2" t="s">
        <v>81</v>
      </c>
      <c r="D53" s="28">
        <v>3.885579748165545</v>
      </c>
      <c r="E53" s="28">
        <v>2.768558642458149</v>
      </c>
      <c r="F53" s="28">
        <v>2.0047615599834891</v>
      </c>
      <c r="G53" s="28">
        <v>1.6828599411030223</v>
      </c>
      <c r="H53" s="28">
        <v>1.8293683219160877</v>
      </c>
      <c r="I53" s="28">
        <v>3.6864917325273963</v>
      </c>
      <c r="J53" s="28">
        <v>3.1912219595592033</v>
      </c>
      <c r="K53" s="29">
        <v>1.4547396096888989</v>
      </c>
    </row>
    <row r="54" spans="2:11" x14ac:dyDescent="0.35">
      <c r="B54" s="31"/>
      <c r="C54" s="2" t="s">
        <v>83</v>
      </c>
      <c r="D54" s="28">
        <v>3.8366879855556379</v>
      </c>
      <c r="E54" s="28">
        <v>2.719666879848242</v>
      </c>
      <c r="F54" s="28">
        <v>1.9558697973735821</v>
      </c>
      <c r="G54" s="28">
        <v>1.6339681784931153</v>
      </c>
      <c r="H54" s="28">
        <v>1.7804765593061807</v>
      </c>
      <c r="I54" s="28">
        <v>3.6375999699174892</v>
      </c>
      <c r="J54" s="28">
        <v>3.1423301969492963</v>
      </c>
      <c r="K54" s="29">
        <v>1.4058478470789919</v>
      </c>
    </row>
    <row r="55" spans="2:11" ht="15" thickBot="1" x14ac:dyDescent="0.4">
      <c r="B55" s="32"/>
      <c r="C55" s="3" t="s">
        <v>84</v>
      </c>
      <c r="D55" s="33">
        <v>4.0332270221731763</v>
      </c>
      <c r="E55" s="33">
        <v>2.9226807930299108</v>
      </c>
      <c r="F55" s="33">
        <v>2.1526169995643403</v>
      </c>
      <c r="G55" s="33">
        <v>1.8390538591334449</v>
      </c>
      <c r="H55" s="33">
        <v>1.9804027762680378</v>
      </c>
      <c r="I55" s="33">
        <v>3.8402392396059057</v>
      </c>
      <c r="J55" s="33">
        <v>3.3443186502518145</v>
      </c>
      <c r="K55" s="34">
        <v>1.6137114389825882</v>
      </c>
    </row>
    <row r="56" spans="2:11" x14ac:dyDescent="0.35">
      <c r="B56" s="35" t="s">
        <v>112</v>
      </c>
      <c r="C56" s="1" t="s">
        <v>2</v>
      </c>
      <c r="D56" s="25">
        <v>3.6331395140080822</v>
      </c>
      <c r="E56" s="25">
        <v>2.4997862019233277</v>
      </c>
      <c r="F56" s="25">
        <v>1.7525565540323578</v>
      </c>
      <c r="G56" s="25">
        <v>1.4029795268692431</v>
      </c>
      <c r="H56" s="25">
        <v>1.5684830094725053</v>
      </c>
      <c r="I56" s="25">
        <v>3.4154034809248768</v>
      </c>
      <c r="J56" s="25">
        <v>2.918762188958413</v>
      </c>
      <c r="K56" s="26">
        <v>1.1979745181347219</v>
      </c>
    </row>
    <row r="57" spans="2:11" x14ac:dyDescent="0.35">
      <c r="B57" s="27"/>
      <c r="C57" s="2" t="s">
        <v>69</v>
      </c>
      <c r="D57" s="28">
        <v>3.9657004908183828</v>
      </c>
      <c r="E57" s="28">
        <v>2.8551542616751178</v>
      </c>
      <c r="F57" s="28">
        <v>2.0850904682095472</v>
      </c>
      <c r="G57" s="28">
        <v>1.7715273277786519</v>
      </c>
      <c r="H57" s="28">
        <v>1.9128762449132448</v>
      </c>
      <c r="I57" s="28">
        <v>3.7727127082511123</v>
      </c>
      <c r="J57" s="28">
        <v>3.276792118897021</v>
      </c>
      <c r="K57" s="29">
        <v>1.5461849076277951</v>
      </c>
    </row>
    <row r="58" spans="2:11" x14ac:dyDescent="0.35">
      <c r="B58" s="27" t="s">
        <v>109</v>
      </c>
      <c r="C58" s="2" t="s">
        <v>71</v>
      </c>
      <c r="D58" s="28">
        <v>3.926611217053273</v>
      </c>
      <c r="E58" s="28">
        <v>2.8160649879100079</v>
      </c>
      <c r="F58" s="28">
        <v>2.0460011944444378</v>
      </c>
      <c r="G58" s="28">
        <v>1.7324380540135422</v>
      </c>
      <c r="H58" s="28">
        <v>1.8737869711481352</v>
      </c>
      <c r="I58" s="28">
        <v>3.7336234344860024</v>
      </c>
      <c r="J58" s="28">
        <v>3.2377028451319112</v>
      </c>
      <c r="K58" s="29">
        <v>1.5070956338626855</v>
      </c>
    </row>
    <row r="59" spans="2:11" x14ac:dyDescent="0.35">
      <c r="B59" s="30">
        <v>0</v>
      </c>
      <c r="C59" s="2" t="s">
        <v>73</v>
      </c>
      <c r="D59" s="28">
        <v>3.8679773064056082</v>
      </c>
      <c r="E59" s="28">
        <v>2.7574310772623432</v>
      </c>
      <c r="F59" s="28">
        <v>1.9873672837967729</v>
      </c>
      <c r="G59" s="28">
        <v>1.6738041433658775</v>
      </c>
      <c r="H59" s="28">
        <v>1.8151530605004704</v>
      </c>
      <c r="I59" s="28">
        <v>3.6749895238383377</v>
      </c>
      <c r="J59" s="28">
        <v>3.1790689344842464</v>
      </c>
      <c r="K59" s="29">
        <v>1.4484617232150208</v>
      </c>
    </row>
    <row r="60" spans="2:11" x14ac:dyDescent="0.35">
      <c r="B60" s="31"/>
      <c r="C60" s="2" t="s">
        <v>75</v>
      </c>
      <c r="D60" s="28">
        <v>3.8093433957579435</v>
      </c>
      <c r="E60" s="28">
        <v>2.6987971666146784</v>
      </c>
      <c r="F60" s="28">
        <v>1.9287333731491083</v>
      </c>
      <c r="G60" s="28">
        <v>1.6151702327182129</v>
      </c>
      <c r="H60" s="28">
        <v>1.7565191498528059</v>
      </c>
      <c r="I60" s="28">
        <v>3.6163556131906729</v>
      </c>
      <c r="J60" s="28">
        <v>3.1204350238365817</v>
      </c>
      <c r="K60" s="29">
        <v>1.3898278125673562</v>
      </c>
    </row>
    <row r="61" spans="2:11" x14ac:dyDescent="0.35">
      <c r="B61" s="31"/>
      <c r="C61" s="2" t="s">
        <v>77</v>
      </c>
      <c r="D61" s="28">
        <v>3.8995394878272638</v>
      </c>
      <c r="E61" s="28">
        <v>2.7825183821198678</v>
      </c>
      <c r="F61" s="28">
        <v>2.018721299645208</v>
      </c>
      <c r="G61" s="28">
        <v>1.6968196807647413</v>
      </c>
      <c r="H61" s="28">
        <v>1.8433280615778065</v>
      </c>
      <c r="I61" s="28">
        <v>3.7004514721891151</v>
      </c>
      <c r="J61" s="28">
        <v>3.2051816992209221</v>
      </c>
      <c r="K61" s="29">
        <v>1.468699349350618</v>
      </c>
    </row>
    <row r="62" spans="2:11" x14ac:dyDescent="0.35">
      <c r="B62" s="31"/>
      <c r="C62" s="2" t="s">
        <v>79</v>
      </c>
      <c r="D62" s="28">
        <v>3.866944979420659</v>
      </c>
      <c r="E62" s="28">
        <v>2.7499238737132634</v>
      </c>
      <c r="F62" s="28">
        <v>1.9861267912386034</v>
      </c>
      <c r="G62" s="28">
        <v>1.6642251723581365</v>
      </c>
      <c r="H62" s="28">
        <v>1.8107335531712019</v>
      </c>
      <c r="I62" s="28">
        <v>3.6678569637825102</v>
      </c>
      <c r="J62" s="28">
        <v>3.1725871908143177</v>
      </c>
      <c r="K62" s="29">
        <v>1.4361048409440131</v>
      </c>
    </row>
    <row r="63" spans="2:11" x14ac:dyDescent="0.35">
      <c r="B63" s="31"/>
      <c r="C63" s="2" t="s">
        <v>81</v>
      </c>
      <c r="D63" s="28">
        <v>3.8180532168107519</v>
      </c>
      <c r="E63" s="28">
        <v>2.7010321111033564</v>
      </c>
      <c r="F63" s="28">
        <v>1.9372350286286963</v>
      </c>
      <c r="G63" s="28">
        <v>1.6153334097482295</v>
      </c>
      <c r="H63" s="28">
        <v>1.7618417905612949</v>
      </c>
      <c r="I63" s="28">
        <v>3.6189652011726032</v>
      </c>
      <c r="J63" s="28">
        <v>3.1236954282044107</v>
      </c>
      <c r="K63" s="29">
        <v>1.3872130783341061</v>
      </c>
    </row>
    <row r="64" spans="2:11" x14ac:dyDescent="0.35">
      <c r="B64" s="31"/>
      <c r="C64" s="2" t="s">
        <v>83</v>
      </c>
      <c r="D64" s="28">
        <v>3.7691614542008454</v>
      </c>
      <c r="E64" s="28">
        <v>2.6521403484934494</v>
      </c>
      <c r="F64" s="28">
        <v>1.8883432660187889</v>
      </c>
      <c r="G64" s="28">
        <v>1.5664416471383222</v>
      </c>
      <c r="H64" s="28">
        <v>1.7129500279513874</v>
      </c>
      <c r="I64" s="28">
        <v>3.5700734385626962</v>
      </c>
      <c r="J64" s="28">
        <v>3.0748036655945037</v>
      </c>
      <c r="K64" s="29">
        <v>1.3383213157241989</v>
      </c>
    </row>
    <row r="65" spans="2:11" ht="15" thickBot="1" x14ac:dyDescent="0.4">
      <c r="B65" s="32"/>
      <c r="C65" s="3" t="s">
        <v>84</v>
      </c>
      <c r="D65" s="33">
        <v>3.9657004908183828</v>
      </c>
      <c r="E65" s="33">
        <v>2.8551542616751178</v>
      </c>
      <c r="F65" s="33">
        <v>2.0850904682095472</v>
      </c>
      <c r="G65" s="33">
        <v>1.7715273277786519</v>
      </c>
      <c r="H65" s="33">
        <v>1.9128762449132448</v>
      </c>
      <c r="I65" s="33">
        <v>3.7727127082511123</v>
      </c>
      <c r="J65" s="33">
        <v>3.276792118897021</v>
      </c>
      <c r="K65" s="34">
        <v>1.5461849076277951</v>
      </c>
    </row>
    <row r="66" spans="2:11" x14ac:dyDescent="0.35">
      <c r="B66" s="35" t="s">
        <v>112</v>
      </c>
      <c r="C66" s="1" t="s">
        <v>2</v>
      </c>
      <c r="D66" s="25">
        <v>3.5318497169758927</v>
      </c>
      <c r="E66" s="25">
        <v>2.3984964048911381</v>
      </c>
      <c r="F66" s="25">
        <v>1.6512667570001685</v>
      </c>
      <c r="G66" s="25">
        <v>1.3016897298370536</v>
      </c>
      <c r="H66" s="25">
        <v>1.467193212440316</v>
      </c>
      <c r="I66" s="25">
        <v>3.3141136838926868</v>
      </c>
      <c r="J66" s="25">
        <v>2.817472391926223</v>
      </c>
      <c r="K66" s="26">
        <v>1.0966847211025323</v>
      </c>
    </row>
    <row r="67" spans="2:11" x14ac:dyDescent="0.35">
      <c r="B67" s="27"/>
      <c r="C67" s="2" t="s">
        <v>69</v>
      </c>
      <c r="D67" s="28">
        <v>3.8644106937861933</v>
      </c>
      <c r="E67" s="28">
        <v>2.7538644646429287</v>
      </c>
      <c r="F67" s="28">
        <v>1.9838006711773579</v>
      </c>
      <c r="G67" s="28">
        <v>1.6702375307464625</v>
      </c>
      <c r="H67" s="28">
        <v>1.8115864478810555</v>
      </c>
      <c r="I67" s="28">
        <v>3.6714229112189232</v>
      </c>
      <c r="J67" s="28">
        <v>3.1755023218648319</v>
      </c>
      <c r="K67" s="29">
        <v>1.4448951105956056</v>
      </c>
    </row>
    <row r="68" spans="2:11" x14ac:dyDescent="0.35">
      <c r="B68" s="27" t="s">
        <v>110</v>
      </c>
      <c r="C68" s="2" t="s">
        <v>71</v>
      </c>
      <c r="D68" s="28">
        <v>3.8253214200210834</v>
      </c>
      <c r="E68" s="28">
        <v>2.7147751908778184</v>
      </c>
      <c r="F68" s="28">
        <v>1.9447113974122481</v>
      </c>
      <c r="G68" s="28">
        <v>1.6311482569813527</v>
      </c>
      <c r="H68" s="28">
        <v>1.7724971741159459</v>
      </c>
      <c r="I68" s="28">
        <v>3.6323336374538129</v>
      </c>
      <c r="J68" s="28">
        <v>3.1364130480997217</v>
      </c>
      <c r="K68" s="29">
        <v>1.405805836830496</v>
      </c>
    </row>
    <row r="69" spans="2:11" x14ac:dyDescent="0.35">
      <c r="B69" s="30">
        <v>0</v>
      </c>
      <c r="C69" s="2" t="s">
        <v>73</v>
      </c>
      <c r="D69" s="28">
        <v>3.7666875093734191</v>
      </c>
      <c r="E69" s="28">
        <v>2.6561412802301541</v>
      </c>
      <c r="F69" s="28">
        <v>1.8860774867645835</v>
      </c>
      <c r="G69" s="28">
        <v>1.5725143463336881</v>
      </c>
      <c r="H69" s="28">
        <v>1.7138632634682811</v>
      </c>
      <c r="I69" s="28">
        <v>3.5736997268061486</v>
      </c>
      <c r="J69" s="28">
        <v>3.0777791374520573</v>
      </c>
      <c r="K69" s="29">
        <v>1.3471719261828312</v>
      </c>
    </row>
    <row r="70" spans="2:11" x14ac:dyDescent="0.35">
      <c r="B70" s="31"/>
      <c r="C70" s="2" t="s">
        <v>75</v>
      </c>
      <c r="D70" s="28">
        <v>3.7080535987257544</v>
      </c>
      <c r="E70" s="28">
        <v>2.5975073695824893</v>
      </c>
      <c r="F70" s="28">
        <v>1.827443576116919</v>
      </c>
      <c r="G70" s="28">
        <v>1.5138804356860234</v>
      </c>
      <c r="H70" s="28">
        <v>1.6552293528206166</v>
      </c>
      <c r="I70" s="28">
        <v>3.5150658161584838</v>
      </c>
      <c r="J70" s="28">
        <v>3.0191452268043926</v>
      </c>
      <c r="K70" s="29">
        <v>1.2885380155351667</v>
      </c>
    </row>
    <row r="71" spans="2:11" x14ac:dyDescent="0.35">
      <c r="B71" s="31"/>
      <c r="C71" s="2" t="s">
        <v>77</v>
      </c>
      <c r="D71" s="28">
        <v>3.7982496907950747</v>
      </c>
      <c r="E71" s="28">
        <v>2.6812285850876787</v>
      </c>
      <c r="F71" s="28">
        <v>1.9174315026130186</v>
      </c>
      <c r="G71" s="28">
        <v>1.595529883732552</v>
      </c>
      <c r="H71" s="28">
        <v>1.7420382645456172</v>
      </c>
      <c r="I71" s="28">
        <v>3.5991616751569255</v>
      </c>
      <c r="J71" s="28">
        <v>3.103891902188733</v>
      </c>
      <c r="K71" s="29">
        <v>1.3674095523184286</v>
      </c>
    </row>
    <row r="72" spans="2:11" x14ac:dyDescent="0.35">
      <c r="B72" s="31"/>
      <c r="C72" s="2" t="s">
        <v>79</v>
      </c>
      <c r="D72" s="28">
        <v>3.7656551823884694</v>
      </c>
      <c r="E72" s="28">
        <v>2.6486340766810739</v>
      </c>
      <c r="F72" s="28">
        <v>1.8848369942064138</v>
      </c>
      <c r="G72" s="28">
        <v>1.5629353753259472</v>
      </c>
      <c r="H72" s="28">
        <v>1.7094437561390123</v>
      </c>
      <c r="I72" s="28">
        <v>3.5665671667503207</v>
      </c>
      <c r="J72" s="28">
        <v>3.0712973937821277</v>
      </c>
      <c r="K72" s="29">
        <v>1.3348150439118238</v>
      </c>
    </row>
    <row r="73" spans="2:11" x14ac:dyDescent="0.35">
      <c r="B73" s="31"/>
      <c r="C73" s="2" t="s">
        <v>81</v>
      </c>
      <c r="D73" s="28">
        <v>3.7167634197785624</v>
      </c>
      <c r="E73" s="28">
        <v>2.5997423140711664</v>
      </c>
      <c r="F73" s="28">
        <v>1.8359452315965066</v>
      </c>
      <c r="G73" s="28">
        <v>1.5140436127160399</v>
      </c>
      <c r="H73" s="28">
        <v>1.6605519935291051</v>
      </c>
      <c r="I73" s="28">
        <v>3.5176754041404137</v>
      </c>
      <c r="J73" s="28">
        <v>3.0224056311722207</v>
      </c>
      <c r="K73" s="29">
        <v>1.2859232813019166</v>
      </c>
    </row>
    <row r="74" spans="2:11" x14ac:dyDescent="0.35">
      <c r="B74" s="31"/>
      <c r="C74" s="2" t="s">
        <v>83</v>
      </c>
      <c r="D74" s="28">
        <v>3.6678716571686554</v>
      </c>
      <c r="E74" s="28">
        <v>2.5508505514612594</v>
      </c>
      <c r="F74" s="28">
        <v>1.7870534689865996</v>
      </c>
      <c r="G74" s="28">
        <v>1.4651518501061329</v>
      </c>
      <c r="H74" s="28">
        <v>1.6116602309191981</v>
      </c>
      <c r="I74" s="28">
        <v>3.4687836415305067</v>
      </c>
      <c r="J74" s="28">
        <v>2.9735138685623137</v>
      </c>
      <c r="K74" s="29">
        <v>1.2370315186920096</v>
      </c>
    </row>
    <row r="75" spans="2:11" ht="15" thickBot="1" x14ac:dyDescent="0.4">
      <c r="B75" s="32"/>
      <c r="C75" s="3" t="s">
        <v>84</v>
      </c>
      <c r="D75" s="33">
        <v>3.8644106937861933</v>
      </c>
      <c r="E75" s="33">
        <v>2.7538644646429287</v>
      </c>
      <c r="F75" s="33">
        <v>1.9838006711773579</v>
      </c>
      <c r="G75" s="33">
        <v>1.6702375307464625</v>
      </c>
      <c r="H75" s="33">
        <v>1.8115864478810555</v>
      </c>
      <c r="I75" s="33">
        <v>3.6714229112189232</v>
      </c>
      <c r="J75" s="33">
        <v>3.1755023218648319</v>
      </c>
      <c r="K75" s="34">
        <v>1.4448951105956056</v>
      </c>
    </row>
    <row r="76" spans="2:11" x14ac:dyDescent="0.35">
      <c r="B76" s="35" t="s">
        <v>112</v>
      </c>
      <c r="C76" s="1" t="s">
        <v>2</v>
      </c>
      <c r="D76" s="25">
        <v>3.4305599199437036</v>
      </c>
      <c r="E76" s="25">
        <v>2.2972066078589486</v>
      </c>
      <c r="F76" s="25">
        <v>1.5499769599679789</v>
      </c>
      <c r="G76" s="25">
        <v>1.200399932804864</v>
      </c>
      <c r="H76" s="25">
        <v>1.3659034154081262</v>
      </c>
      <c r="I76" s="25">
        <v>3.2128238868604977</v>
      </c>
      <c r="J76" s="25">
        <v>2.7161825948940339</v>
      </c>
      <c r="K76" s="26">
        <v>0.99539492407034291</v>
      </c>
    </row>
    <row r="77" spans="2:11" x14ac:dyDescent="0.35">
      <c r="B77" s="27"/>
      <c r="C77" s="2" t="s">
        <v>69</v>
      </c>
      <c r="D77" s="28">
        <v>3.7631208967540037</v>
      </c>
      <c r="E77" s="28">
        <v>2.6525746676107387</v>
      </c>
      <c r="F77" s="28">
        <v>1.8825108741451684</v>
      </c>
      <c r="G77" s="28">
        <v>1.568947733714273</v>
      </c>
      <c r="H77" s="28">
        <v>1.710296650848866</v>
      </c>
      <c r="I77" s="28">
        <v>3.5701331141867332</v>
      </c>
      <c r="J77" s="28">
        <v>3.074212524832642</v>
      </c>
      <c r="K77" s="29">
        <v>1.3436053135634163</v>
      </c>
    </row>
    <row r="78" spans="2:11" x14ac:dyDescent="0.35">
      <c r="B78" s="27" t="s">
        <v>111</v>
      </c>
      <c r="C78" s="2" t="s">
        <v>71</v>
      </c>
      <c r="D78" s="28">
        <v>3.7240316229888939</v>
      </c>
      <c r="E78" s="28">
        <v>2.6134853938456293</v>
      </c>
      <c r="F78" s="28">
        <v>1.8434216003800588</v>
      </c>
      <c r="G78" s="28">
        <v>1.5298584599491631</v>
      </c>
      <c r="H78" s="28">
        <v>1.6712073770837563</v>
      </c>
      <c r="I78" s="28">
        <v>3.5310438404216238</v>
      </c>
      <c r="J78" s="28">
        <v>3.0351232510675326</v>
      </c>
      <c r="K78" s="29">
        <v>1.3045160397983064</v>
      </c>
    </row>
    <row r="79" spans="2:11" x14ac:dyDescent="0.35">
      <c r="B79" s="30">
        <v>0</v>
      </c>
      <c r="C79" s="2" t="s">
        <v>73</v>
      </c>
      <c r="D79" s="28">
        <v>3.6653977123412291</v>
      </c>
      <c r="E79" s="28">
        <v>2.5548514831979645</v>
      </c>
      <c r="F79" s="28">
        <v>1.784787689732394</v>
      </c>
      <c r="G79" s="28">
        <v>1.4712245493014986</v>
      </c>
      <c r="H79" s="28">
        <v>1.6125734664360916</v>
      </c>
      <c r="I79" s="28">
        <v>3.472409929773959</v>
      </c>
      <c r="J79" s="28">
        <v>2.9764893404198678</v>
      </c>
      <c r="K79" s="29">
        <v>1.2458821291506419</v>
      </c>
    </row>
    <row r="80" spans="2:11" x14ac:dyDescent="0.35">
      <c r="B80" s="31"/>
      <c r="C80" s="2" t="s">
        <v>75</v>
      </c>
      <c r="D80" s="28">
        <v>3.6067638016935644</v>
      </c>
      <c r="E80" s="28">
        <v>2.4962175725502997</v>
      </c>
      <c r="F80" s="28">
        <v>1.7261537790847292</v>
      </c>
      <c r="G80" s="28">
        <v>1.4125906386538338</v>
      </c>
      <c r="H80" s="28">
        <v>1.5539395557884268</v>
      </c>
      <c r="I80" s="28">
        <v>3.4137760191262942</v>
      </c>
      <c r="J80" s="28">
        <v>2.917855429772203</v>
      </c>
      <c r="K80" s="29">
        <v>1.1872482185029771</v>
      </c>
    </row>
    <row r="81" spans="2:11" x14ac:dyDescent="0.35">
      <c r="B81" s="31"/>
      <c r="C81" s="2" t="s">
        <v>77</v>
      </c>
      <c r="D81" s="28">
        <v>3.6969598937628847</v>
      </c>
      <c r="E81" s="28">
        <v>2.5799387880554887</v>
      </c>
      <c r="F81" s="28">
        <v>1.8161417055808289</v>
      </c>
      <c r="G81" s="28">
        <v>1.4942400867003625</v>
      </c>
      <c r="H81" s="28">
        <v>1.6407484675134274</v>
      </c>
      <c r="I81" s="28">
        <v>3.497871878124736</v>
      </c>
      <c r="J81" s="28">
        <v>3.002602105156543</v>
      </c>
      <c r="K81" s="29">
        <v>1.2661197552862389</v>
      </c>
    </row>
    <row r="82" spans="2:11" x14ac:dyDescent="0.35">
      <c r="B82" s="31"/>
      <c r="C82" s="2" t="s">
        <v>79</v>
      </c>
      <c r="D82" s="28">
        <v>3.6643653853562803</v>
      </c>
      <c r="E82" s="28">
        <v>2.5473442796488843</v>
      </c>
      <c r="F82" s="28">
        <v>1.7835471971742245</v>
      </c>
      <c r="G82" s="28">
        <v>1.4616455782937574</v>
      </c>
      <c r="H82" s="28">
        <v>1.608153959106823</v>
      </c>
      <c r="I82" s="28">
        <v>3.4652773697181316</v>
      </c>
      <c r="J82" s="28">
        <v>2.9700075967499386</v>
      </c>
      <c r="K82" s="29">
        <v>1.2335252468796343</v>
      </c>
    </row>
    <row r="83" spans="2:11" x14ac:dyDescent="0.35">
      <c r="B83" s="31"/>
      <c r="C83" s="2" t="s">
        <v>81</v>
      </c>
      <c r="D83" s="28">
        <v>3.6154736227463733</v>
      </c>
      <c r="E83" s="28">
        <v>2.4984525170389773</v>
      </c>
      <c r="F83" s="28">
        <v>1.734655434564317</v>
      </c>
      <c r="G83" s="28">
        <v>1.4127538156838504</v>
      </c>
      <c r="H83" s="28">
        <v>1.5592621964969156</v>
      </c>
      <c r="I83" s="28">
        <v>3.4163856071082246</v>
      </c>
      <c r="J83" s="28">
        <v>2.9211158341400316</v>
      </c>
      <c r="K83" s="29">
        <v>1.184633484269727</v>
      </c>
    </row>
    <row r="84" spans="2:11" x14ac:dyDescent="0.35">
      <c r="B84" s="31"/>
      <c r="C84" s="2" t="s">
        <v>83</v>
      </c>
      <c r="D84" s="28">
        <v>3.5665818601364658</v>
      </c>
      <c r="E84" s="28">
        <v>2.4495607544290703</v>
      </c>
      <c r="F84" s="28">
        <v>1.68576367195441</v>
      </c>
      <c r="G84" s="28">
        <v>1.3638620530739434</v>
      </c>
      <c r="H84" s="28">
        <v>1.5103704338870085</v>
      </c>
      <c r="I84" s="28">
        <v>3.3674938444983171</v>
      </c>
      <c r="J84" s="28">
        <v>2.8722240715301242</v>
      </c>
      <c r="K84" s="29">
        <v>1.13574172165982</v>
      </c>
    </row>
    <row r="85" spans="2:11" ht="15" thickBot="1" x14ac:dyDescent="0.4">
      <c r="B85" s="32"/>
      <c r="C85" s="3" t="s">
        <v>84</v>
      </c>
      <c r="D85" s="33">
        <v>3.7631208967540037</v>
      </c>
      <c r="E85" s="33">
        <v>2.6525746676107387</v>
      </c>
      <c r="F85" s="33">
        <v>1.8825108741451684</v>
      </c>
      <c r="G85" s="33">
        <v>1.568947733714273</v>
      </c>
      <c r="H85" s="33">
        <v>1.710296650848866</v>
      </c>
      <c r="I85" s="33">
        <v>3.5701331141867332</v>
      </c>
      <c r="J85" s="33">
        <v>3.074212524832642</v>
      </c>
      <c r="K85" s="34">
        <v>1.3436053135634163</v>
      </c>
    </row>
    <row r="87" spans="2:11" ht="15" thickBot="1" x14ac:dyDescent="0.4"/>
    <row r="88" spans="2:11" ht="26.5" thickBot="1" x14ac:dyDescent="0.65">
      <c r="B88" s="4" t="s">
        <v>85</v>
      </c>
      <c r="C88" s="5"/>
      <c r="D88" s="6">
        <v>5</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3.1408663359928983</v>
      </c>
      <c r="E92" s="25">
        <v>1.9517621288639697</v>
      </c>
      <c r="F92" s="25">
        <v>1.314181763996378</v>
      </c>
      <c r="G92" s="25">
        <v>0.97073961642178341</v>
      </c>
      <c r="H92" s="25">
        <v>1.1445632852391252</v>
      </c>
      <c r="I92" s="25">
        <v>2.8214137769883378</v>
      </c>
      <c r="J92" s="25">
        <v>2.3519000451249759</v>
      </c>
      <c r="K92" s="26">
        <v>0.77579233474781595</v>
      </c>
    </row>
    <row r="93" spans="2:11" x14ac:dyDescent="0.35">
      <c r="B93" s="27"/>
      <c r="C93" s="2" t="s">
        <v>69</v>
      </c>
      <c r="D93" s="28">
        <v>3.4637962409772598</v>
      </c>
      <c r="E93" s="28">
        <v>2.3054095828031604</v>
      </c>
      <c r="F93" s="28">
        <v>1.648827690709499</v>
      </c>
      <c r="G93" s="28">
        <v>1.3153199606452195</v>
      </c>
      <c r="H93" s="28">
        <v>1.4607508474625419</v>
      </c>
      <c r="I93" s="28">
        <v>3.1786060820881197</v>
      </c>
      <c r="J93" s="28">
        <v>2.7047763879727018</v>
      </c>
      <c r="K93" s="29">
        <v>1.1344287452108481</v>
      </c>
    </row>
    <row r="94" spans="2:11" x14ac:dyDescent="0.35">
      <c r="B94" s="27" t="s">
        <v>115</v>
      </c>
      <c r="C94" s="2" t="s">
        <v>71</v>
      </c>
      <c r="D94" s="28">
        <v>3.4247069672121504</v>
      </c>
      <c r="E94" s="28">
        <v>2.2663203090380506</v>
      </c>
      <c r="F94" s="28">
        <v>1.6097384169443891</v>
      </c>
      <c r="G94" s="28">
        <v>1.2762306868801097</v>
      </c>
      <c r="H94" s="28">
        <v>1.4216615736974321</v>
      </c>
      <c r="I94" s="28">
        <v>3.1395168083230098</v>
      </c>
      <c r="J94" s="28">
        <v>2.665687114207592</v>
      </c>
      <c r="K94" s="29">
        <v>1.0953394714457383</v>
      </c>
    </row>
    <row r="95" spans="2:11" x14ac:dyDescent="0.35">
      <c r="B95" s="30">
        <v>0</v>
      </c>
      <c r="C95" s="2" t="s">
        <v>73</v>
      </c>
      <c r="D95" s="28">
        <v>3.3660730565644856</v>
      </c>
      <c r="E95" s="28">
        <v>2.2076863983903863</v>
      </c>
      <c r="F95" s="28">
        <v>1.5511045062967246</v>
      </c>
      <c r="G95" s="28">
        <v>1.2175967762324451</v>
      </c>
      <c r="H95" s="28">
        <v>1.3630276630497675</v>
      </c>
      <c r="I95" s="28">
        <v>3.0808828976753451</v>
      </c>
      <c r="J95" s="28">
        <v>2.6070532035599276</v>
      </c>
      <c r="K95" s="29">
        <v>1.0367055607980735</v>
      </c>
    </row>
    <row r="96" spans="2:11" x14ac:dyDescent="0.35">
      <c r="B96" s="31"/>
      <c r="C96" s="2" t="s">
        <v>75</v>
      </c>
      <c r="D96" s="28">
        <v>3.3074391459168213</v>
      </c>
      <c r="E96" s="28">
        <v>2.1490524877427215</v>
      </c>
      <c r="F96" s="28">
        <v>1.4924705956490598</v>
      </c>
      <c r="G96" s="28">
        <v>1.1589628655847803</v>
      </c>
      <c r="H96" s="28">
        <v>1.3043937524021028</v>
      </c>
      <c r="I96" s="28">
        <v>3.0222489870276807</v>
      </c>
      <c r="J96" s="28">
        <v>2.5484192929122629</v>
      </c>
      <c r="K96" s="29">
        <v>0.97807165015040898</v>
      </c>
    </row>
    <row r="97" spans="2:11" x14ac:dyDescent="0.35">
      <c r="B97" s="31"/>
      <c r="C97" s="2" t="s">
        <v>77</v>
      </c>
      <c r="D97" s="28">
        <v>3.3997562035728075</v>
      </c>
      <c r="E97" s="28">
        <v>2.2311678061367566</v>
      </c>
      <c r="F97" s="28">
        <v>1.5766547089275902</v>
      </c>
      <c r="G97" s="28">
        <v>1.248270781010288</v>
      </c>
      <c r="H97" s="28">
        <v>1.3951094934478212</v>
      </c>
      <c r="I97" s="28">
        <v>3.1072238868601505</v>
      </c>
      <c r="J97" s="28">
        <v>2.6341613793531762</v>
      </c>
      <c r="K97" s="29">
        <v>1.0654962441649225</v>
      </c>
    </row>
    <row r="98" spans="2:11" x14ac:dyDescent="0.35">
      <c r="B98" s="31"/>
      <c r="C98" s="2" t="s">
        <v>79</v>
      </c>
      <c r="D98" s="28">
        <v>3.3671616951662027</v>
      </c>
      <c r="E98" s="28">
        <v>2.1985732977301518</v>
      </c>
      <c r="F98" s="28">
        <v>1.5440602005209856</v>
      </c>
      <c r="G98" s="28">
        <v>1.2156762726036832</v>
      </c>
      <c r="H98" s="28">
        <v>1.3625149850412166</v>
      </c>
      <c r="I98" s="28">
        <v>3.0746293784535452</v>
      </c>
      <c r="J98" s="28">
        <v>2.6015668709465714</v>
      </c>
      <c r="K98" s="29">
        <v>1.0329017357583179</v>
      </c>
    </row>
    <row r="99" spans="2:11" x14ac:dyDescent="0.35">
      <c r="B99" s="31"/>
      <c r="C99" s="2" t="s">
        <v>81</v>
      </c>
      <c r="D99" s="28">
        <v>3.3182699325562957</v>
      </c>
      <c r="E99" s="28">
        <v>2.1496815351202447</v>
      </c>
      <c r="F99" s="28">
        <v>1.4951684379110786</v>
      </c>
      <c r="G99" s="28">
        <v>1.1667845099937759</v>
      </c>
      <c r="H99" s="28">
        <v>1.3136232224313094</v>
      </c>
      <c r="I99" s="28">
        <v>3.0257376158436382</v>
      </c>
      <c r="J99" s="28">
        <v>2.5526751083366643</v>
      </c>
      <c r="K99" s="29">
        <v>0.98400997314841065</v>
      </c>
    </row>
    <row r="100" spans="2:11" x14ac:dyDescent="0.35">
      <c r="B100" s="31"/>
      <c r="C100" s="2" t="s">
        <v>83</v>
      </c>
      <c r="D100" s="28">
        <v>3.2693781699463886</v>
      </c>
      <c r="E100" s="28">
        <v>2.1007897725103377</v>
      </c>
      <c r="F100" s="28">
        <v>1.4462766753011715</v>
      </c>
      <c r="G100" s="28">
        <v>1.1178927473838689</v>
      </c>
      <c r="H100" s="28">
        <v>1.2647314598214021</v>
      </c>
      <c r="I100" s="28">
        <v>2.9768458532337312</v>
      </c>
      <c r="J100" s="28">
        <v>2.5037833457267573</v>
      </c>
      <c r="K100" s="29">
        <v>0.93511821053850352</v>
      </c>
    </row>
    <row r="101" spans="2:11" ht="15" thickBot="1" x14ac:dyDescent="0.4">
      <c r="B101" s="31"/>
      <c r="C101" s="3" t="s">
        <v>84</v>
      </c>
      <c r="D101" s="33">
        <v>3.4637962409772598</v>
      </c>
      <c r="E101" s="33">
        <v>2.3054095828031604</v>
      </c>
      <c r="F101" s="33">
        <v>1.648827690709499</v>
      </c>
      <c r="G101" s="33">
        <v>1.3153199606452195</v>
      </c>
      <c r="H101" s="33">
        <v>1.4607508474625419</v>
      </c>
      <c r="I101" s="33">
        <v>3.1786060820881197</v>
      </c>
      <c r="J101" s="33">
        <v>2.7047763879727018</v>
      </c>
      <c r="K101" s="34">
        <v>1.1344287452108481</v>
      </c>
    </row>
    <row r="102" spans="2:11" x14ac:dyDescent="0.35">
      <c r="B102" s="36" t="s">
        <v>114</v>
      </c>
      <c r="C102" s="37" t="s">
        <v>2</v>
      </c>
      <c r="D102" s="25">
        <v>3.0996081714186197</v>
      </c>
      <c r="E102" s="25">
        <v>1.910503964289691</v>
      </c>
      <c r="F102" s="25">
        <v>1.2729235994220993</v>
      </c>
      <c r="G102" s="25">
        <v>0.92948145184750464</v>
      </c>
      <c r="H102" s="25">
        <v>1.1033051206648463</v>
      </c>
      <c r="I102" s="25">
        <v>2.7801556124140592</v>
      </c>
      <c r="J102" s="25">
        <v>2.3106418805506972</v>
      </c>
      <c r="K102" s="26">
        <v>0.73453417017353717</v>
      </c>
    </row>
    <row r="103" spans="2:11" x14ac:dyDescent="0.35">
      <c r="B103" s="38"/>
      <c r="C103" s="39" t="s">
        <v>69</v>
      </c>
      <c r="D103" s="28">
        <v>3.4225380764029811</v>
      </c>
      <c r="E103" s="28">
        <v>2.2641514182288818</v>
      </c>
      <c r="F103" s="28">
        <v>1.6075695261352201</v>
      </c>
      <c r="G103" s="28">
        <v>1.2740617960709406</v>
      </c>
      <c r="H103" s="28">
        <v>1.419492682888263</v>
      </c>
      <c r="I103" s="28">
        <v>3.137347917513841</v>
      </c>
      <c r="J103" s="28">
        <v>2.6635182233984231</v>
      </c>
      <c r="K103" s="29">
        <v>1.0931705806365695</v>
      </c>
    </row>
    <row r="104" spans="2:11" x14ac:dyDescent="0.35">
      <c r="B104" s="27" t="s">
        <v>116</v>
      </c>
      <c r="C104" s="39" t="s">
        <v>71</v>
      </c>
      <c r="D104" s="28">
        <v>3.3834488026378717</v>
      </c>
      <c r="E104" s="28">
        <v>2.2250621444637719</v>
      </c>
      <c r="F104" s="28">
        <v>1.5684802523701105</v>
      </c>
      <c r="G104" s="28">
        <v>1.234972522305831</v>
      </c>
      <c r="H104" s="28">
        <v>1.3804034091231534</v>
      </c>
      <c r="I104" s="28">
        <v>3.0982586437487312</v>
      </c>
      <c r="J104" s="28">
        <v>2.6244289496333133</v>
      </c>
      <c r="K104" s="29">
        <v>1.0540813068714596</v>
      </c>
    </row>
    <row r="105" spans="2:11" x14ac:dyDescent="0.35">
      <c r="B105" s="40">
        <v>0</v>
      </c>
      <c r="C105" s="39" t="s">
        <v>73</v>
      </c>
      <c r="D105" s="28">
        <v>3.324814891990207</v>
      </c>
      <c r="E105" s="28">
        <v>2.1664282338161072</v>
      </c>
      <c r="F105" s="28">
        <v>1.5098463417224457</v>
      </c>
      <c r="G105" s="28">
        <v>1.1763386116581662</v>
      </c>
      <c r="H105" s="28">
        <v>1.3217694984754886</v>
      </c>
      <c r="I105" s="28">
        <v>3.0396247331010664</v>
      </c>
      <c r="J105" s="28">
        <v>2.5657950389856485</v>
      </c>
      <c r="K105" s="29">
        <v>0.99544739622379497</v>
      </c>
    </row>
    <row r="106" spans="2:11" x14ac:dyDescent="0.35">
      <c r="B106" s="41"/>
      <c r="C106" s="39" t="s">
        <v>75</v>
      </c>
      <c r="D106" s="28">
        <v>3.2661809813425422</v>
      </c>
      <c r="E106" s="28">
        <v>2.1077943231684428</v>
      </c>
      <c r="F106" s="28">
        <v>1.4512124310747812</v>
      </c>
      <c r="G106" s="28">
        <v>1.1177047010105017</v>
      </c>
      <c r="H106" s="28">
        <v>1.2631355878278241</v>
      </c>
      <c r="I106" s="28">
        <v>2.9809908224534016</v>
      </c>
      <c r="J106" s="28">
        <v>2.5071611283379842</v>
      </c>
      <c r="K106" s="29">
        <v>0.9368134855761302</v>
      </c>
    </row>
    <row r="107" spans="2:11" x14ac:dyDescent="0.35">
      <c r="B107" s="41"/>
      <c r="C107" s="39" t="s">
        <v>77</v>
      </c>
      <c r="D107" s="28">
        <v>3.3584980389985284</v>
      </c>
      <c r="E107" s="28">
        <v>2.1899096415624779</v>
      </c>
      <c r="F107" s="28">
        <v>1.5353965443533115</v>
      </c>
      <c r="G107" s="28">
        <v>1.2070126164360091</v>
      </c>
      <c r="H107" s="28">
        <v>1.3538513288735423</v>
      </c>
      <c r="I107" s="28">
        <v>3.0659657222858714</v>
      </c>
      <c r="J107" s="28">
        <v>2.5929032147788975</v>
      </c>
      <c r="K107" s="29">
        <v>1.0242380795906438</v>
      </c>
    </row>
    <row r="108" spans="2:11" x14ac:dyDescent="0.35">
      <c r="B108" s="41"/>
      <c r="C108" s="39" t="s">
        <v>79</v>
      </c>
      <c r="D108" s="28">
        <v>3.325903530591924</v>
      </c>
      <c r="E108" s="28">
        <v>2.1573151331558731</v>
      </c>
      <c r="F108" s="28">
        <v>1.5028020359467069</v>
      </c>
      <c r="G108" s="28">
        <v>1.1744181080294043</v>
      </c>
      <c r="H108" s="28">
        <v>1.3212568204669377</v>
      </c>
      <c r="I108" s="28">
        <v>3.0333712138792666</v>
      </c>
      <c r="J108" s="28">
        <v>2.5603087063722927</v>
      </c>
      <c r="K108" s="29">
        <v>0.99164357118403901</v>
      </c>
    </row>
    <row r="109" spans="2:11" x14ac:dyDescent="0.35">
      <c r="B109" s="41"/>
      <c r="C109" s="39" t="s">
        <v>81</v>
      </c>
      <c r="D109" s="28">
        <v>3.277011767982017</v>
      </c>
      <c r="E109" s="28">
        <v>2.1084233705459661</v>
      </c>
      <c r="F109" s="28">
        <v>1.4539102733367999</v>
      </c>
      <c r="G109" s="28">
        <v>1.1255263454194973</v>
      </c>
      <c r="H109" s="28">
        <v>1.2723650578570305</v>
      </c>
      <c r="I109" s="28">
        <v>2.9844794512693595</v>
      </c>
      <c r="J109" s="28">
        <v>2.5114169437623857</v>
      </c>
      <c r="K109" s="29">
        <v>0.94275180857413188</v>
      </c>
    </row>
    <row r="110" spans="2:11" x14ac:dyDescent="0.35">
      <c r="B110" s="41"/>
      <c r="C110" s="39" t="s">
        <v>83</v>
      </c>
      <c r="D110" s="28">
        <v>3.22812000537211</v>
      </c>
      <c r="E110" s="28">
        <v>2.0595316079360586</v>
      </c>
      <c r="F110" s="28">
        <v>1.4050185107268924</v>
      </c>
      <c r="G110" s="28">
        <v>1.07663458280959</v>
      </c>
      <c r="H110" s="28">
        <v>1.2234732952471234</v>
      </c>
      <c r="I110" s="28">
        <v>2.9355876886594525</v>
      </c>
      <c r="J110" s="28">
        <v>2.4625251811524782</v>
      </c>
      <c r="K110" s="29">
        <v>0.89386004596422475</v>
      </c>
    </row>
    <row r="111" spans="2:11" ht="15" thickBot="1" x14ac:dyDescent="0.4">
      <c r="B111" s="42"/>
      <c r="C111" s="43" t="s">
        <v>84</v>
      </c>
      <c r="D111" s="33">
        <v>3.4225380764029811</v>
      </c>
      <c r="E111" s="33">
        <v>2.2641514182288818</v>
      </c>
      <c r="F111" s="33">
        <v>1.6075695261352201</v>
      </c>
      <c r="G111" s="33">
        <v>1.2740617960709406</v>
      </c>
      <c r="H111" s="33">
        <v>1.419492682888263</v>
      </c>
      <c r="I111" s="33">
        <v>3.137347917513841</v>
      </c>
      <c r="J111" s="33">
        <v>2.6635182233984231</v>
      </c>
      <c r="K111" s="34">
        <v>1.0931705806365695</v>
      </c>
    </row>
    <row r="112" spans="2:11" x14ac:dyDescent="0.35">
      <c r="B112" s="35" t="s">
        <v>114</v>
      </c>
      <c r="C112" s="1" t="s">
        <v>2</v>
      </c>
      <c r="D112" s="25">
        <v>3.0377209245572021</v>
      </c>
      <c r="E112" s="25">
        <v>1.8486167174282728</v>
      </c>
      <c r="F112" s="25">
        <v>1.2110363525606811</v>
      </c>
      <c r="G112" s="25">
        <v>0.86759420498608653</v>
      </c>
      <c r="H112" s="25">
        <v>1.0414178738034283</v>
      </c>
      <c r="I112" s="25">
        <v>2.7182683655526412</v>
      </c>
      <c r="J112" s="25">
        <v>2.2487546336892787</v>
      </c>
      <c r="K112" s="26">
        <v>0.67264692331211906</v>
      </c>
    </row>
    <row r="113" spans="2:11" x14ac:dyDescent="0.35">
      <c r="B113" s="27"/>
      <c r="C113" s="2" t="s">
        <v>69</v>
      </c>
      <c r="D113" s="28">
        <v>3.3606508295415631</v>
      </c>
      <c r="E113" s="28">
        <v>2.2022641713674638</v>
      </c>
      <c r="F113" s="28">
        <v>1.5456822792738021</v>
      </c>
      <c r="G113" s="28">
        <v>1.2121745492095226</v>
      </c>
      <c r="H113" s="28">
        <v>1.357605436026845</v>
      </c>
      <c r="I113" s="28">
        <v>3.075460670652423</v>
      </c>
      <c r="J113" s="28">
        <v>2.6016309765370051</v>
      </c>
      <c r="K113" s="29">
        <v>1.0312833337751512</v>
      </c>
    </row>
    <row r="114" spans="2:11" ht="15" thickBot="1" x14ac:dyDescent="0.4">
      <c r="B114" s="27" t="s">
        <v>117</v>
      </c>
      <c r="C114" s="2" t="s">
        <v>71</v>
      </c>
      <c r="D114" s="28">
        <v>3.3215615557764537</v>
      </c>
      <c r="E114" s="28">
        <v>2.1631748976023539</v>
      </c>
      <c r="F114" s="44">
        <v>1.5065930055086922</v>
      </c>
      <c r="G114" s="28">
        <v>1.1730852754444128</v>
      </c>
      <c r="H114" s="28">
        <v>1.3185161622617352</v>
      </c>
      <c r="I114" s="28">
        <v>3.0363713968873132</v>
      </c>
      <c r="J114" s="28">
        <v>2.5625417027718953</v>
      </c>
      <c r="K114" s="29">
        <v>0.99219406001004151</v>
      </c>
    </row>
    <row r="115" spans="2:11" ht="15" thickBot="1" x14ac:dyDescent="0.4">
      <c r="B115" s="30">
        <v>0</v>
      </c>
      <c r="C115" s="2" t="s">
        <v>73</v>
      </c>
      <c r="D115" s="28">
        <v>3.262927645128789</v>
      </c>
      <c r="E115" s="45">
        <v>2.1045409869546892</v>
      </c>
      <c r="F115" s="46">
        <v>1.4479590948610277</v>
      </c>
      <c r="G115" s="47">
        <v>1.1144513647967482</v>
      </c>
      <c r="H115" s="28">
        <v>1.2598822516140706</v>
      </c>
      <c r="I115" s="28">
        <v>2.9777374862396484</v>
      </c>
      <c r="J115" s="28">
        <v>2.5039077921242305</v>
      </c>
      <c r="K115" s="29">
        <v>0.93356014936237686</v>
      </c>
    </row>
    <row r="116" spans="2:11" x14ac:dyDescent="0.35">
      <c r="B116" s="31"/>
      <c r="C116" s="2" t="s">
        <v>75</v>
      </c>
      <c r="D116" s="28">
        <v>3.2042937344811242</v>
      </c>
      <c r="E116" s="28">
        <v>2.0459070763070244</v>
      </c>
      <c r="F116" s="48">
        <v>1.3893251842133629</v>
      </c>
      <c r="G116" s="28">
        <v>1.0558174541490835</v>
      </c>
      <c r="H116" s="28">
        <v>1.2012483409664059</v>
      </c>
      <c r="I116" s="28">
        <v>2.9191035755919836</v>
      </c>
      <c r="J116" s="28">
        <v>2.4452738814765662</v>
      </c>
      <c r="K116" s="29">
        <v>0.87492623871471231</v>
      </c>
    </row>
    <row r="117" spans="2:11" x14ac:dyDescent="0.35">
      <c r="B117" s="31"/>
      <c r="C117" s="2" t="s">
        <v>77</v>
      </c>
      <c r="D117" s="28">
        <v>3.2966107921371104</v>
      </c>
      <c r="E117" s="28">
        <v>2.1280223947010595</v>
      </c>
      <c r="F117" s="28">
        <v>1.4735092974918933</v>
      </c>
      <c r="G117" s="28">
        <v>1.1451253695745911</v>
      </c>
      <c r="H117" s="28">
        <v>1.2919640820121243</v>
      </c>
      <c r="I117" s="28">
        <v>3.0040784754244534</v>
      </c>
      <c r="J117" s="28">
        <v>2.5310159679174791</v>
      </c>
      <c r="K117" s="29">
        <v>0.96235083272922572</v>
      </c>
    </row>
    <row r="118" spans="2:11" x14ac:dyDescent="0.35">
      <c r="B118" s="31"/>
      <c r="C118" s="2" t="s">
        <v>79</v>
      </c>
      <c r="D118" s="28">
        <v>3.264016283730506</v>
      </c>
      <c r="E118" s="28">
        <v>2.0954278862944546</v>
      </c>
      <c r="F118" s="28">
        <v>1.4409147890852887</v>
      </c>
      <c r="G118" s="28">
        <v>1.1125308611679863</v>
      </c>
      <c r="H118" s="28">
        <v>1.2593695736055197</v>
      </c>
      <c r="I118" s="28">
        <v>2.971483967017849</v>
      </c>
      <c r="J118" s="28">
        <v>2.4984214595108742</v>
      </c>
      <c r="K118" s="29">
        <v>0.9297563243226209</v>
      </c>
    </row>
    <row r="119" spans="2:11" x14ac:dyDescent="0.35">
      <c r="B119" s="31"/>
      <c r="C119" s="2" t="s">
        <v>81</v>
      </c>
      <c r="D119" s="28">
        <v>3.2151245211205981</v>
      </c>
      <c r="E119" s="28">
        <v>2.0465361236845476</v>
      </c>
      <c r="F119" s="28">
        <v>1.3920230264753817</v>
      </c>
      <c r="G119" s="28">
        <v>1.063639098558079</v>
      </c>
      <c r="H119" s="28">
        <v>1.2104778109956125</v>
      </c>
      <c r="I119" s="28">
        <v>2.922592204407942</v>
      </c>
      <c r="J119" s="28">
        <v>2.4495296969009672</v>
      </c>
      <c r="K119" s="29">
        <v>0.88086456171271377</v>
      </c>
    </row>
    <row r="120" spans="2:11" x14ac:dyDescent="0.35">
      <c r="B120" s="31"/>
      <c r="C120" s="2" t="s">
        <v>83</v>
      </c>
      <c r="D120" s="28">
        <v>3.1662327585106911</v>
      </c>
      <c r="E120" s="28">
        <v>1.9976443610746408</v>
      </c>
      <c r="F120" s="28">
        <v>1.3431312638654747</v>
      </c>
      <c r="G120" s="28">
        <v>1.014747335948172</v>
      </c>
      <c r="H120" s="28">
        <v>1.1615860483857052</v>
      </c>
      <c r="I120" s="28">
        <v>2.8737004417980341</v>
      </c>
      <c r="J120" s="28">
        <v>2.4006379342910602</v>
      </c>
      <c r="K120" s="29">
        <v>0.83197279910280664</v>
      </c>
    </row>
    <row r="121" spans="2:11" ht="15" thickBot="1" x14ac:dyDescent="0.4">
      <c r="B121" s="32"/>
      <c r="C121" s="3" t="s">
        <v>84</v>
      </c>
      <c r="D121" s="33">
        <v>3.3606508295415631</v>
      </c>
      <c r="E121" s="33">
        <v>2.2022641713674638</v>
      </c>
      <c r="F121" s="33">
        <v>1.5456822792738021</v>
      </c>
      <c r="G121" s="33">
        <v>1.2121745492095226</v>
      </c>
      <c r="H121" s="33">
        <v>1.357605436026845</v>
      </c>
      <c r="I121" s="33">
        <v>3.075460670652423</v>
      </c>
      <c r="J121" s="33">
        <v>2.6016309765370051</v>
      </c>
      <c r="K121" s="34">
        <v>1.0312833337751512</v>
      </c>
    </row>
    <row r="122" spans="2:11" x14ac:dyDescent="0.35">
      <c r="B122" s="24" t="s">
        <v>114</v>
      </c>
      <c r="C122" s="1" t="s">
        <v>2</v>
      </c>
      <c r="D122" s="25">
        <v>2.9758336776957832</v>
      </c>
      <c r="E122" s="25">
        <v>1.7867294705668548</v>
      </c>
      <c r="F122" s="25">
        <v>1.1491491056992631</v>
      </c>
      <c r="G122" s="25">
        <v>0.80570695812466842</v>
      </c>
      <c r="H122" s="25">
        <v>0.9795306269420101</v>
      </c>
      <c r="I122" s="25">
        <v>2.6563811186912227</v>
      </c>
      <c r="J122" s="25">
        <v>2.1868673868278607</v>
      </c>
      <c r="K122" s="26">
        <v>0.61075967645070095</v>
      </c>
    </row>
    <row r="123" spans="2:11" x14ac:dyDescent="0.35">
      <c r="B123" s="27"/>
      <c r="C123" s="2" t="s">
        <v>69</v>
      </c>
      <c r="D123" s="28">
        <v>3.2987635826801451</v>
      </c>
      <c r="E123" s="28">
        <v>2.1403769245060453</v>
      </c>
      <c r="F123" s="28">
        <v>1.4837950324123839</v>
      </c>
      <c r="G123" s="28">
        <v>1.1502873023481044</v>
      </c>
      <c r="H123" s="28">
        <v>1.295718189165427</v>
      </c>
      <c r="I123" s="28">
        <v>3.013573423791005</v>
      </c>
      <c r="J123" s="28">
        <v>2.5397437296755867</v>
      </c>
      <c r="K123" s="29">
        <v>0.96939608691373313</v>
      </c>
    </row>
    <row r="124" spans="2:11" x14ac:dyDescent="0.35">
      <c r="B124" s="27" t="s">
        <v>118</v>
      </c>
      <c r="C124" s="2" t="s">
        <v>71</v>
      </c>
      <c r="D124" s="28">
        <v>3.2596743089150353</v>
      </c>
      <c r="E124" s="28">
        <v>2.1012876507409359</v>
      </c>
      <c r="F124" s="28">
        <v>1.4447057586472742</v>
      </c>
      <c r="G124" s="28">
        <v>1.1111980285829948</v>
      </c>
      <c r="H124" s="28">
        <v>1.2566289154003172</v>
      </c>
      <c r="I124" s="28">
        <v>2.9744841500258947</v>
      </c>
      <c r="J124" s="28">
        <v>2.5006544559104773</v>
      </c>
      <c r="K124" s="29">
        <v>0.9303068131486234</v>
      </c>
    </row>
    <row r="125" spans="2:11" x14ac:dyDescent="0.35">
      <c r="B125" s="30">
        <v>0</v>
      </c>
      <c r="C125" s="2" t="s">
        <v>73</v>
      </c>
      <c r="D125" s="28">
        <v>3.201040398267371</v>
      </c>
      <c r="E125" s="28">
        <v>2.0426537400932712</v>
      </c>
      <c r="F125" s="28">
        <v>1.3860718479996095</v>
      </c>
      <c r="G125" s="28">
        <v>1.05256411793533</v>
      </c>
      <c r="H125" s="28">
        <v>1.1979950047526524</v>
      </c>
      <c r="I125" s="28">
        <v>2.9158502393782304</v>
      </c>
      <c r="J125" s="28">
        <v>2.4420205452628125</v>
      </c>
      <c r="K125" s="29">
        <v>0.87167290250095875</v>
      </c>
    </row>
    <row r="126" spans="2:11" x14ac:dyDescent="0.35">
      <c r="B126" s="31"/>
      <c r="C126" s="2" t="s">
        <v>75</v>
      </c>
      <c r="D126" s="28">
        <v>3.1424064876197062</v>
      </c>
      <c r="E126" s="28">
        <v>1.9840198294456066</v>
      </c>
      <c r="F126" s="28">
        <v>1.3274379373519449</v>
      </c>
      <c r="G126" s="28">
        <v>0.99393020728766535</v>
      </c>
      <c r="H126" s="28">
        <v>1.1393610941049879</v>
      </c>
      <c r="I126" s="28">
        <v>2.8572163287305656</v>
      </c>
      <c r="J126" s="28">
        <v>2.3833866346151482</v>
      </c>
      <c r="K126" s="29">
        <v>0.81303899185329398</v>
      </c>
    </row>
    <row r="127" spans="2:11" x14ac:dyDescent="0.35">
      <c r="B127" s="31"/>
      <c r="C127" s="2" t="s">
        <v>77</v>
      </c>
      <c r="D127" s="28">
        <v>3.2347235452756924</v>
      </c>
      <c r="E127" s="28">
        <v>2.0661351478396415</v>
      </c>
      <c r="F127" s="28">
        <v>1.4116220506304753</v>
      </c>
      <c r="G127" s="28">
        <v>1.0832381227131729</v>
      </c>
      <c r="H127" s="28">
        <v>1.2300768351507063</v>
      </c>
      <c r="I127" s="28">
        <v>2.9421912285630354</v>
      </c>
      <c r="J127" s="28">
        <v>2.4691287210560611</v>
      </c>
      <c r="K127" s="29">
        <v>0.90046358586780761</v>
      </c>
    </row>
    <row r="128" spans="2:11" x14ac:dyDescent="0.35">
      <c r="B128" s="31"/>
      <c r="C128" s="2" t="s">
        <v>79</v>
      </c>
      <c r="D128" s="28">
        <v>3.2021290368690871</v>
      </c>
      <c r="E128" s="28">
        <v>2.0335406394330366</v>
      </c>
      <c r="F128" s="28">
        <v>1.3790275422238707</v>
      </c>
      <c r="G128" s="28">
        <v>1.0506436143065683</v>
      </c>
      <c r="H128" s="28">
        <v>1.1974823267441015</v>
      </c>
      <c r="I128" s="28">
        <v>2.9095967201564301</v>
      </c>
      <c r="J128" s="28">
        <v>2.4365342126494562</v>
      </c>
      <c r="K128" s="29">
        <v>0.86786907746120279</v>
      </c>
    </row>
    <row r="129" spans="2:11" x14ac:dyDescent="0.35">
      <c r="B129" s="31"/>
      <c r="C129" s="2" t="s">
        <v>81</v>
      </c>
      <c r="D129" s="28">
        <v>3.1532372742591801</v>
      </c>
      <c r="E129" s="28">
        <v>1.9846488768231294</v>
      </c>
      <c r="F129" s="28">
        <v>1.3301357796139637</v>
      </c>
      <c r="G129" s="28">
        <v>1.001751851696661</v>
      </c>
      <c r="H129" s="28">
        <v>1.1485905641341945</v>
      </c>
      <c r="I129" s="28">
        <v>2.8607049575465231</v>
      </c>
      <c r="J129" s="28">
        <v>2.3876424500395492</v>
      </c>
      <c r="K129" s="29">
        <v>0.81897731485129566</v>
      </c>
    </row>
    <row r="130" spans="2:11" x14ac:dyDescent="0.35">
      <c r="B130" s="31"/>
      <c r="C130" s="2" t="s">
        <v>83</v>
      </c>
      <c r="D130" s="28">
        <v>3.1043455116492735</v>
      </c>
      <c r="E130" s="28">
        <v>1.9357571142132224</v>
      </c>
      <c r="F130" s="28">
        <v>1.2812440170040562</v>
      </c>
      <c r="G130" s="28">
        <v>0.9528600890867539</v>
      </c>
      <c r="H130" s="28">
        <v>1.0996988015242872</v>
      </c>
      <c r="I130" s="28">
        <v>2.8118131949366161</v>
      </c>
      <c r="J130" s="28">
        <v>2.3387506874296422</v>
      </c>
      <c r="K130" s="29">
        <v>0.77008555224138853</v>
      </c>
    </row>
    <row r="131" spans="2:11" ht="15" thickBot="1" x14ac:dyDescent="0.4">
      <c r="B131" s="32"/>
      <c r="C131" s="3" t="s">
        <v>84</v>
      </c>
      <c r="D131" s="33">
        <v>3.2987635826801451</v>
      </c>
      <c r="E131" s="33">
        <v>2.1403769245060453</v>
      </c>
      <c r="F131" s="33">
        <v>1.4837950324123839</v>
      </c>
      <c r="G131" s="33">
        <v>1.1502873023481044</v>
      </c>
      <c r="H131" s="33">
        <v>1.295718189165427</v>
      </c>
      <c r="I131" s="33">
        <v>3.013573423791005</v>
      </c>
      <c r="J131" s="33">
        <v>2.5397437296755867</v>
      </c>
      <c r="K131" s="34">
        <v>0.96939608691373313</v>
      </c>
    </row>
    <row r="132" spans="2:11" x14ac:dyDescent="0.35">
      <c r="B132" s="36" t="s">
        <v>119</v>
      </c>
      <c r="C132" s="1" t="s">
        <v>2</v>
      </c>
      <c r="D132" s="25">
        <v>3.0649061191536457</v>
      </c>
      <c r="E132" s="25">
        <v>1.8722250487649188</v>
      </c>
      <c r="F132" s="25">
        <v>1.2519606215207379</v>
      </c>
      <c r="G132" s="25">
        <v>0.90081348101348147</v>
      </c>
      <c r="H132" s="25">
        <v>1.0789805645208121</v>
      </c>
      <c r="I132" s="25">
        <v>2.7373198663475984</v>
      </c>
      <c r="J132" s="25">
        <v>2.2684709295468592</v>
      </c>
      <c r="K132" s="26">
        <v>0.71159896497080422</v>
      </c>
    </row>
    <row r="133" spans="2:11" x14ac:dyDescent="0.35">
      <c r="B133" s="27"/>
      <c r="C133" s="2" t="s">
        <v>69</v>
      </c>
      <c r="D133" s="28">
        <v>3.389625929921837</v>
      </c>
      <c r="E133" s="28">
        <v>2.2236428612280998</v>
      </c>
      <c r="F133" s="28">
        <v>1.5783062830135519</v>
      </c>
      <c r="G133" s="28">
        <v>1.2513004970277282</v>
      </c>
      <c r="H133" s="28">
        <v>1.3962000938653758</v>
      </c>
      <c r="I133" s="28">
        <v>3.0940807858482944</v>
      </c>
      <c r="J133" s="28">
        <v>2.6236471397255037</v>
      </c>
      <c r="K133" s="29">
        <v>1.0705807279718689</v>
      </c>
    </row>
    <row r="134" spans="2:11" x14ac:dyDescent="0.35">
      <c r="B134" s="27" t="s">
        <v>115</v>
      </c>
      <c r="C134" s="2" t="s">
        <v>71</v>
      </c>
      <c r="D134" s="28">
        <v>3.3505366561567271</v>
      </c>
      <c r="E134" s="28">
        <v>2.1845535874629896</v>
      </c>
      <c r="F134" s="28">
        <v>1.5392170092484421</v>
      </c>
      <c r="G134" s="28">
        <v>1.2122112232626183</v>
      </c>
      <c r="H134" s="28">
        <v>1.3571108201002662</v>
      </c>
      <c r="I134" s="28">
        <v>3.054991512083185</v>
      </c>
      <c r="J134" s="28">
        <v>2.5845578659603934</v>
      </c>
      <c r="K134" s="29">
        <v>1.031491454206759</v>
      </c>
    </row>
    <row r="135" spans="2:11" x14ac:dyDescent="0.35">
      <c r="B135" s="30">
        <v>0</v>
      </c>
      <c r="C135" s="2" t="s">
        <v>73</v>
      </c>
      <c r="D135" s="28">
        <v>3.2919027455090624</v>
      </c>
      <c r="E135" s="28">
        <v>2.1259196768153248</v>
      </c>
      <c r="F135" s="28">
        <v>1.4805830986007773</v>
      </c>
      <c r="G135" s="28">
        <v>1.1535773126149538</v>
      </c>
      <c r="H135" s="28">
        <v>1.2984769094526014</v>
      </c>
      <c r="I135" s="28">
        <v>2.9963576014355202</v>
      </c>
      <c r="J135" s="28">
        <v>2.5259239553127286</v>
      </c>
      <c r="K135" s="29">
        <v>0.97285754355909448</v>
      </c>
    </row>
    <row r="136" spans="2:11" x14ac:dyDescent="0.35">
      <c r="B136" s="31"/>
      <c r="C136" s="2" t="s">
        <v>75</v>
      </c>
      <c r="D136" s="28">
        <v>3.2332688348613976</v>
      </c>
      <c r="E136" s="28">
        <v>2.0672857661676605</v>
      </c>
      <c r="F136" s="28">
        <v>1.4219491879531128</v>
      </c>
      <c r="G136" s="28">
        <v>1.0949434019672892</v>
      </c>
      <c r="H136" s="28">
        <v>1.2398429988049369</v>
      </c>
      <c r="I136" s="28">
        <v>2.9377236907878554</v>
      </c>
      <c r="J136" s="28">
        <v>2.4672900446650643</v>
      </c>
      <c r="K136" s="29">
        <v>0.91422363291142983</v>
      </c>
    </row>
    <row r="137" spans="2:11" x14ac:dyDescent="0.35">
      <c r="B137" s="31"/>
      <c r="C137" s="2" t="s">
        <v>77</v>
      </c>
      <c r="D137" s="28">
        <v>3.3250755515289563</v>
      </c>
      <c r="E137" s="28">
        <v>2.1488759949793259</v>
      </c>
      <c r="F137" s="28">
        <v>1.505201285519753</v>
      </c>
      <c r="G137" s="28">
        <v>1.183407011036306</v>
      </c>
      <c r="H137" s="28">
        <v>1.3338392969161215</v>
      </c>
      <c r="I137" s="28">
        <v>3.0224088321951172</v>
      </c>
      <c r="J137" s="28">
        <v>2.5522674698245806</v>
      </c>
      <c r="K137" s="29">
        <v>1.0008104106742426</v>
      </c>
    </row>
    <row r="138" spans="2:11" x14ac:dyDescent="0.35">
      <c r="B138" s="31"/>
      <c r="C138" s="2" t="s">
        <v>79</v>
      </c>
      <c r="D138" s="28">
        <v>3.2924810431223519</v>
      </c>
      <c r="E138" s="28">
        <v>2.1162814865727211</v>
      </c>
      <c r="F138" s="28">
        <v>1.4726067771131484</v>
      </c>
      <c r="G138" s="28">
        <v>1.1508125026297011</v>
      </c>
      <c r="H138" s="28">
        <v>1.3012447885095166</v>
      </c>
      <c r="I138" s="28">
        <v>2.9898143237885129</v>
      </c>
      <c r="J138" s="28">
        <v>2.5196729614179758</v>
      </c>
      <c r="K138" s="29">
        <v>0.96821590226763776</v>
      </c>
    </row>
    <row r="139" spans="2:11" x14ac:dyDescent="0.35">
      <c r="B139" s="31"/>
      <c r="C139" s="2" t="s">
        <v>81</v>
      </c>
      <c r="D139" s="28">
        <v>3.2435892805124444</v>
      </c>
      <c r="E139" s="28">
        <v>2.0673897239628141</v>
      </c>
      <c r="F139" s="28">
        <v>1.4237150145032413</v>
      </c>
      <c r="G139" s="28">
        <v>1.1019207400197941</v>
      </c>
      <c r="H139" s="28">
        <v>1.2523530258996094</v>
      </c>
      <c r="I139" s="28">
        <v>2.9409225611786054</v>
      </c>
      <c r="J139" s="28">
        <v>2.4707811988080688</v>
      </c>
      <c r="K139" s="29">
        <v>0.91932413965773052</v>
      </c>
    </row>
    <row r="140" spans="2:11" x14ac:dyDescent="0.35">
      <c r="B140" s="31"/>
      <c r="C140" s="2" t="s">
        <v>83</v>
      </c>
      <c r="D140" s="28">
        <v>3.1946975179025374</v>
      </c>
      <c r="E140" s="28">
        <v>2.018497961352907</v>
      </c>
      <c r="F140" s="28">
        <v>1.3748232518933339</v>
      </c>
      <c r="G140" s="28">
        <v>1.0530289774098871</v>
      </c>
      <c r="H140" s="28">
        <v>1.2034612632897024</v>
      </c>
      <c r="I140" s="28">
        <v>2.8920307985686984</v>
      </c>
      <c r="J140" s="28">
        <v>2.4218894361981618</v>
      </c>
      <c r="K140" s="29">
        <v>0.87043237704782361</v>
      </c>
    </row>
    <row r="141" spans="2:11" ht="15" thickBot="1" x14ac:dyDescent="0.4">
      <c r="B141" s="32"/>
      <c r="C141" s="3" t="s">
        <v>84</v>
      </c>
      <c r="D141" s="33">
        <v>3.389625929921837</v>
      </c>
      <c r="E141" s="33">
        <v>2.2236428612280998</v>
      </c>
      <c r="F141" s="33">
        <v>1.5783062830135519</v>
      </c>
      <c r="G141" s="33">
        <v>1.2513004970277282</v>
      </c>
      <c r="H141" s="33">
        <v>1.3962000938653758</v>
      </c>
      <c r="I141" s="33">
        <v>3.0940807858482944</v>
      </c>
      <c r="J141" s="33">
        <v>2.6236471397255037</v>
      </c>
      <c r="K141" s="34">
        <v>1.0705807279718689</v>
      </c>
    </row>
    <row r="142" spans="2:11" x14ac:dyDescent="0.35">
      <c r="B142" s="36" t="s">
        <v>119</v>
      </c>
      <c r="C142" s="1" t="s">
        <v>2</v>
      </c>
      <c r="D142" s="25">
        <v>3.0304048614477463</v>
      </c>
      <c r="E142" s="25">
        <v>1.8377237910590196</v>
      </c>
      <c r="F142" s="25">
        <v>1.2174593638148388</v>
      </c>
      <c r="G142" s="25">
        <v>0.86631222330758229</v>
      </c>
      <c r="H142" s="25">
        <v>1.044479306814913</v>
      </c>
      <c r="I142" s="25">
        <v>2.702818608641699</v>
      </c>
      <c r="J142" s="25">
        <v>2.2339696718409603</v>
      </c>
      <c r="K142" s="26">
        <v>0.67709770726490504</v>
      </c>
    </row>
    <row r="143" spans="2:11" x14ac:dyDescent="0.35">
      <c r="B143" s="27"/>
      <c r="C143" s="2" t="s">
        <v>69</v>
      </c>
      <c r="D143" s="28">
        <v>3.3551246722159376</v>
      </c>
      <c r="E143" s="28">
        <v>2.1891416035222</v>
      </c>
      <c r="F143" s="28">
        <v>1.5438050253076525</v>
      </c>
      <c r="G143" s="28">
        <v>1.216799239321829</v>
      </c>
      <c r="H143" s="28">
        <v>1.3616988361594766</v>
      </c>
      <c r="I143" s="28">
        <v>3.059579528142395</v>
      </c>
      <c r="J143" s="28">
        <v>2.5891458820196038</v>
      </c>
      <c r="K143" s="29">
        <v>1.0360794702659697</v>
      </c>
    </row>
    <row r="144" spans="2:11" x14ac:dyDescent="0.35">
      <c r="B144" s="27" t="s">
        <v>116</v>
      </c>
      <c r="C144" s="2" t="s">
        <v>71</v>
      </c>
      <c r="D144" s="28">
        <v>3.3160353984508277</v>
      </c>
      <c r="E144" s="28">
        <v>2.1500523297570906</v>
      </c>
      <c r="F144" s="28">
        <v>1.5047157515425429</v>
      </c>
      <c r="G144" s="28">
        <v>1.1777099655567191</v>
      </c>
      <c r="H144" s="28">
        <v>1.3226095623943668</v>
      </c>
      <c r="I144" s="28">
        <v>3.0204902543772856</v>
      </c>
      <c r="J144" s="28">
        <v>2.5500566082544944</v>
      </c>
      <c r="K144" s="29">
        <v>0.99699019650085985</v>
      </c>
    </row>
    <row r="145" spans="2:11" x14ac:dyDescent="0.35">
      <c r="B145" s="30">
        <v>0</v>
      </c>
      <c r="C145" s="2" t="s">
        <v>73</v>
      </c>
      <c r="D145" s="28">
        <v>3.257401487803163</v>
      </c>
      <c r="E145" s="28">
        <v>2.0914184191094258</v>
      </c>
      <c r="F145" s="28">
        <v>1.4460818408948781</v>
      </c>
      <c r="G145" s="28">
        <v>1.1190760549090546</v>
      </c>
      <c r="H145" s="28">
        <v>1.2639756517467022</v>
      </c>
      <c r="I145" s="28">
        <v>2.9618563437296208</v>
      </c>
      <c r="J145" s="28">
        <v>2.4914226976068297</v>
      </c>
      <c r="K145" s="29">
        <v>0.9383562858531953</v>
      </c>
    </row>
    <row r="146" spans="2:11" x14ac:dyDescent="0.35">
      <c r="B146" s="31"/>
      <c r="C146" s="2" t="s">
        <v>75</v>
      </c>
      <c r="D146" s="28">
        <v>3.1987675771554982</v>
      </c>
      <c r="E146" s="28">
        <v>2.0327845084617615</v>
      </c>
      <c r="F146" s="28">
        <v>1.3874479302472136</v>
      </c>
      <c r="G146" s="28">
        <v>1.0604421442613901</v>
      </c>
      <c r="H146" s="28">
        <v>1.2053417410990375</v>
      </c>
      <c r="I146" s="28">
        <v>2.903222433081956</v>
      </c>
      <c r="J146" s="28">
        <v>2.4327887869591653</v>
      </c>
      <c r="K146" s="29">
        <v>0.87972237520553065</v>
      </c>
    </row>
    <row r="147" spans="2:11" x14ac:dyDescent="0.35">
      <c r="B147" s="31"/>
      <c r="C147" s="2" t="s">
        <v>77</v>
      </c>
      <c r="D147" s="28">
        <v>3.2905742938230569</v>
      </c>
      <c r="E147" s="28">
        <v>2.114374737273427</v>
      </c>
      <c r="F147" s="28">
        <v>1.4707000278138538</v>
      </c>
      <c r="G147" s="28">
        <v>1.1489057533304068</v>
      </c>
      <c r="H147" s="28">
        <v>1.2993380392102223</v>
      </c>
      <c r="I147" s="28">
        <v>2.9879075744892178</v>
      </c>
      <c r="J147" s="28">
        <v>2.5177662121186817</v>
      </c>
      <c r="K147" s="29">
        <v>0.9663091529683433</v>
      </c>
    </row>
    <row r="148" spans="2:11" x14ac:dyDescent="0.35">
      <c r="B148" s="31"/>
      <c r="C148" s="2" t="s">
        <v>79</v>
      </c>
      <c r="D148" s="28">
        <v>3.2579797854164525</v>
      </c>
      <c r="E148" s="28">
        <v>2.0817802288668221</v>
      </c>
      <c r="F148" s="28">
        <v>1.4381055194072492</v>
      </c>
      <c r="G148" s="28">
        <v>1.116311244923802</v>
      </c>
      <c r="H148" s="28">
        <v>1.2667435308036175</v>
      </c>
      <c r="I148" s="28">
        <v>2.9553130660826135</v>
      </c>
      <c r="J148" s="28">
        <v>2.4851717037120769</v>
      </c>
      <c r="K148" s="29">
        <v>0.93371464456173858</v>
      </c>
    </row>
    <row r="149" spans="2:11" x14ac:dyDescent="0.35">
      <c r="B149" s="31"/>
      <c r="C149" s="2" t="s">
        <v>81</v>
      </c>
      <c r="D149" s="28">
        <v>3.2090880228065455</v>
      </c>
      <c r="E149" s="28">
        <v>2.0328884662569151</v>
      </c>
      <c r="F149" s="28">
        <v>1.3892137567973422</v>
      </c>
      <c r="G149" s="28">
        <v>1.0674194823138947</v>
      </c>
      <c r="H149" s="28">
        <v>1.2178517681937102</v>
      </c>
      <c r="I149" s="28">
        <v>2.9064213034727064</v>
      </c>
      <c r="J149" s="28">
        <v>2.4362799411021698</v>
      </c>
      <c r="K149" s="29">
        <v>0.88482288195183134</v>
      </c>
    </row>
    <row r="150" spans="2:11" x14ac:dyDescent="0.35">
      <c r="B150" s="31"/>
      <c r="C150" s="2" t="s">
        <v>83</v>
      </c>
      <c r="D150" s="28">
        <v>3.1601962601966385</v>
      </c>
      <c r="E150" s="28">
        <v>1.9839967036470076</v>
      </c>
      <c r="F150" s="28">
        <v>1.3403219941874347</v>
      </c>
      <c r="G150" s="28">
        <v>1.0185277197039877</v>
      </c>
      <c r="H150" s="28">
        <v>1.1689600055838032</v>
      </c>
      <c r="I150" s="28">
        <v>2.8575295408627994</v>
      </c>
      <c r="J150" s="28">
        <v>2.3873881784922624</v>
      </c>
      <c r="K150" s="29">
        <v>0.83593111934192421</v>
      </c>
    </row>
    <row r="151" spans="2:11" ht="15" thickBot="1" x14ac:dyDescent="0.4">
      <c r="B151" s="32"/>
      <c r="C151" s="3" t="s">
        <v>84</v>
      </c>
      <c r="D151" s="33">
        <v>3.3551246722159376</v>
      </c>
      <c r="E151" s="33">
        <v>2.1891416035222</v>
      </c>
      <c r="F151" s="33">
        <v>1.5438050253076525</v>
      </c>
      <c r="G151" s="33">
        <v>1.216799239321829</v>
      </c>
      <c r="H151" s="33">
        <v>1.3616988361594766</v>
      </c>
      <c r="I151" s="33">
        <v>3.059579528142395</v>
      </c>
      <c r="J151" s="33">
        <v>2.5891458820196038</v>
      </c>
      <c r="K151" s="34">
        <v>1.0360794702659697</v>
      </c>
    </row>
    <row r="152" spans="2:11" x14ac:dyDescent="0.35">
      <c r="B152" s="36" t="s">
        <v>119</v>
      </c>
      <c r="C152" s="1" t="s">
        <v>2</v>
      </c>
      <c r="D152" s="25">
        <v>2.978652974888897</v>
      </c>
      <c r="E152" s="25">
        <v>1.7859719045001707</v>
      </c>
      <c r="F152" s="25">
        <v>1.1657074772559899</v>
      </c>
      <c r="G152" s="25">
        <v>0.8145603367487334</v>
      </c>
      <c r="H152" s="25">
        <v>0.9927274202560642</v>
      </c>
      <c r="I152" s="25">
        <v>2.6510667220828501</v>
      </c>
      <c r="J152" s="25">
        <v>2.182217785282111</v>
      </c>
      <c r="K152" s="26">
        <v>0.62534582070605627</v>
      </c>
    </row>
    <row r="153" spans="2:11" x14ac:dyDescent="0.35">
      <c r="B153" s="27"/>
      <c r="C153" s="2" t="s">
        <v>69</v>
      </c>
      <c r="D153" s="28">
        <v>3.3033727856570883</v>
      </c>
      <c r="E153" s="28">
        <v>2.1373897169633516</v>
      </c>
      <c r="F153" s="28">
        <v>1.4920531387488039</v>
      </c>
      <c r="G153" s="28">
        <v>1.1650473527629803</v>
      </c>
      <c r="H153" s="28">
        <v>1.3099469496006277</v>
      </c>
      <c r="I153" s="28">
        <v>3.0078276415835461</v>
      </c>
      <c r="J153" s="28">
        <v>2.5373939954607554</v>
      </c>
      <c r="K153" s="29">
        <v>0.98432758370712092</v>
      </c>
    </row>
    <row r="154" spans="2:11" x14ac:dyDescent="0.35">
      <c r="B154" s="27" t="s">
        <v>117</v>
      </c>
      <c r="C154" s="2" t="s">
        <v>71</v>
      </c>
      <c r="D154" s="28">
        <v>3.2642835118919789</v>
      </c>
      <c r="E154" s="28">
        <v>2.0983004431982417</v>
      </c>
      <c r="F154" s="28">
        <v>1.452963864983694</v>
      </c>
      <c r="G154" s="28">
        <v>1.1259580789978705</v>
      </c>
      <c r="H154" s="28">
        <v>1.2708576758355181</v>
      </c>
      <c r="I154" s="28">
        <v>2.9687383678184367</v>
      </c>
      <c r="J154" s="28">
        <v>2.4983047216956455</v>
      </c>
      <c r="K154" s="29">
        <v>0.94523830994201108</v>
      </c>
    </row>
    <row r="155" spans="2:11" x14ac:dyDescent="0.35">
      <c r="B155" s="30">
        <v>0</v>
      </c>
      <c r="C155" s="2" t="s">
        <v>73</v>
      </c>
      <c r="D155" s="28">
        <v>3.2056496012443141</v>
      </c>
      <c r="E155" s="28">
        <v>2.0396665325505769</v>
      </c>
      <c r="F155" s="28">
        <v>1.3943299543360295</v>
      </c>
      <c r="G155" s="28">
        <v>1.0673241683502057</v>
      </c>
      <c r="H155" s="28">
        <v>1.2122237651878534</v>
      </c>
      <c r="I155" s="28">
        <v>2.9101044571707719</v>
      </c>
      <c r="J155" s="28">
        <v>2.4396708110479808</v>
      </c>
      <c r="K155" s="29">
        <v>0.88660439929434642</v>
      </c>
    </row>
    <row r="156" spans="2:11" x14ac:dyDescent="0.35">
      <c r="B156" s="31"/>
      <c r="C156" s="2" t="s">
        <v>75</v>
      </c>
      <c r="D156" s="28">
        <v>3.1470156905966498</v>
      </c>
      <c r="E156" s="28">
        <v>1.9810326219029124</v>
      </c>
      <c r="F156" s="28">
        <v>1.3356960436883647</v>
      </c>
      <c r="G156" s="28">
        <v>1.0086902577025412</v>
      </c>
      <c r="H156" s="28">
        <v>1.1535898545401886</v>
      </c>
      <c r="I156" s="28">
        <v>2.8514705465231076</v>
      </c>
      <c r="J156" s="28">
        <v>2.381036900400316</v>
      </c>
      <c r="K156" s="29">
        <v>0.82797048864668166</v>
      </c>
    </row>
    <row r="157" spans="2:11" x14ac:dyDescent="0.35">
      <c r="B157" s="31"/>
      <c r="C157" s="2" t="s">
        <v>77</v>
      </c>
      <c r="D157" s="28">
        <v>3.2388224072642084</v>
      </c>
      <c r="E157" s="28">
        <v>2.0626228507145781</v>
      </c>
      <c r="F157" s="28">
        <v>1.4189481412550049</v>
      </c>
      <c r="G157" s="28">
        <v>1.0971538667715579</v>
      </c>
      <c r="H157" s="28">
        <v>1.2475861526513734</v>
      </c>
      <c r="I157" s="28">
        <v>2.9361556879303694</v>
      </c>
      <c r="J157" s="28">
        <v>2.4660143255598328</v>
      </c>
      <c r="K157" s="29">
        <v>0.91455726640949453</v>
      </c>
    </row>
    <row r="158" spans="2:11" x14ac:dyDescent="0.35">
      <c r="B158" s="31"/>
      <c r="C158" s="2" t="s">
        <v>79</v>
      </c>
      <c r="D158" s="28">
        <v>3.2062278988576036</v>
      </c>
      <c r="E158" s="28">
        <v>2.0300283423079732</v>
      </c>
      <c r="F158" s="28">
        <v>1.3863536328484001</v>
      </c>
      <c r="G158" s="28">
        <v>1.0645593583649531</v>
      </c>
      <c r="H158" s="28">
        <v>1.2149916442447686</v>
      </c>
      <c r="I158" s="28">
        <v>2.9035611795237646</v>
      </c>
      <c r="J158" s="28">
        <v>2.433419817153228</v>
      </c>
      <c r="K158" s="29">
        <v>0.8819627580028897</v>
      </c>
    </row>
    <row r="159" spans="2:11" x14ac:dyDescent="0.35">
      <c r="B159" s="31"/>
      <c r="C159" s="2" t="s">
        <v>81</v>
      </c>
      <c r="D159" s="28">
        <v>3.1573361362476966</v>
      </c>
      <c r="E159" s="28">
        <v>1.981136579698066</v>
      </c>
      <c r="F159" s="28">
        <v>1.3374618702384931</v>
      </c>
      <c r="G159" s="28">
        <v>1.0156675957550461</v>
      </c>
      <c r="H159" s="28">
        <v>1.1660998816348616</v>
      </c>
      <c r="I159" s="28">
        <v>2.8546694169138576</v>
      </c>
      <c r="J159" s="28">
        <v>2.384528054543321</v>
      </c>
      <c r="K159" s="29">
        <v>0.83307099539298257</v>
      </c>
    </row>
    <row r="160" spans="2:11" x14ac:dyDescent="0.35">
      <c r="B160" s="31"/>
      <c r="C160" s="2" t="s">
        <v>83</v>
      </c>
      <c r="D160" s="28">
        <v>3.1084443736377896</v>
      </c>
      <c r="E160" s="28">
        <v>1.932244817088159</v>
      </c>
      <c r="F160" s="28">
        <v>1.288570107628586</v>
      </c>
      <c r="G160" s="28">
        <v>0.96677583314513893</v>
      </c>
      <c r="H160" s="28">
        <v>1.1172081190249543</v>
      </c>
      <c r="I160" s="28">
        <v>2.8057776543039505</v>
      </c>
      <c r="J160" s="28">
        <v>2.3356362919334139</v>
      </c>
      <c r="K160" s="29">
        <v>0.78417923278307544</v>
      </c>
    </row>
    <row r="161" spans="2:11" ht="15" thickBot="1" x14ac:dyDescent="0.4">
      <c r="B161" s="32"/>
      <c r="C161" s="3" t="s">
        <v>84</v>
      </c>
      <c r="D161" s="33">
        <v>3.3033727856570883</v>
      </c>
      <c r="E161" s="33">
        <v>2.1373897169633516</v>
      </c>
      <c r="F161" s="33">
        <v>1.4920531387488039</v>
      </c>
      <c r="G161" s="33">
        <v>1.1650473527629803</v>
      </c>
      <c r="H161" s="33">
        <v>1.3099469496006277</v>
      </c>
      <c r="I161" s="33">
        <v>3.0078276415835461</v>
      </c>
      <c r="J161" s="33">
        <v>2.5373939954607554</v>
      </c>
      <c r="K161" s="34">
        <v>0.98432758370712092</v>
      </c>
    </row>
    <row r="162" spans="2:11" x14ac:dyDescent="0.35">
      <c r="B162" s="36" t="s">
        <v>119</v>
      </c>
      <c r="C162" s="1" t="s">
        <v>2</v>
      </c>
      <c r="D162" s="25">
        <v>2.9269010883300481</v>
      </c>
      <c r="E162" s="25">
        <v>1.7342200179413221</v>
      </c>
      <c r="F162" s="25">
        <v>1.1139555906971412</v>
      </c>
      <c r="G162" s="25">
        <v>0.76280845018988463</v>
      </c>
      <c r="H162" s="25">
        <v>0.94097553369721532</v>
      </c>
      <c r="I162" s="25">
        <v>2.5993148355240012</v>
      </c>
      <c r="J162" s="25">
        <v>2.1304658987232625</v>
      </c>
      <c r="K162" s="26">
        <v>0.57359393414720738</v>
      </c>
    </row>
    <row r="163" spans="2:11" x14ac:dyDescent="0.35">
      <c r="B163" s="27"/>
      <c r="C163" s="2" t="s">
        <v>69</v>
      </c>
      <c r="D163" s="28">
        <v>3.2516208990982403</v>
      </c>
      <c r="E163" s="28">
        <v>2.0856378304045027</v>
      </c>
      <c r="F163" s="28">
        <v>1.440301252189955</v>
      </c>
      <c r="G163" s="28">
        <v>1.1132954662041312</v>
      </c>
      <c r="H163" s="28">
        <v>1.2581950630417789</v>
      </c>
      <c r="I163" s="28">
        <v>2.9560757550246977</v>
      </c>
      <c r="J163" s="28">
        <v>2.4856421089019065</v>
      </c>
      <c r="K163" s="29">
        <v>0.93257569714827193</v>
      </c>
    </row>
    <row r="164" spans="2:11" x14ac:dyDescent="0.35">
      <c r="B164" s="27" t="s">
        <v>118</v>
      </c>
      <c r="C164" s="2" t="s">
        <v>71</v>
      </c>
      <c r="D164" s="28">
        <v>3.21253162533313</v>
      </c>
      <c r="E164" s="28">
        <v>2.0465485566393928</v>
      </c>
      <c r="F164" s="28">
        <v>1.4012119784248454</v>
      </c>
      <c r="G164" s="28">
        <v>1.0742061924390216</v>
      </c>
      <c r="H164" s="28">
        <v>1.219105789276669</v>
      </c>
      <c r="I164" s="28">
        <v>2.9169864812595874</v>
      </c>
      <c r="J164" s="28">
        <v>2.4465528351367967</v>
      </c>
      <c r="K164" s="29">
        <v>0.89348642338316231</v>
      </c>
    </row>
    <row r="165" spans="2:11" x14ac:dyDescent="0.35">
      <c r="B165" s="30">
        <v>0</v>
      </c>
      <c r="C165" s="2" t="s">
        <v>73</v>
      </c>
      <c r="D165" s="28">
        <v>3.1538977146854656</v>
      </c>
      <c r="E165" s="28">
        <v>1.9879146459917283</v>
      </c>
      <c r="F165" s="28">
        <v>1.3425780677771806</v>
      </c>
      <c r="G165" s="28">
        <v>1.0155722817913568</v>
      </c>
      <c r="H165" s="28">
        <v>1.1604718786290045</v>
      </c>
      <c r="I165" s="28">
        <v>2.8583525706119235</v>
      </c>
      <c r="J165" s="28">
        <v>2.3879189244891319</v>
      </c>
      <c r="K165" s="29">
        <v>0.83485251273549754</v>
      </c>
    </row>
    <row r="166" spans="2:11" x14ac:dyDescent="0.35">
      <c r="B166" s="31"/>
      <c r="C166" s="2" t="s">
        <v>75</v>
      </c>
      <c r="D166" s="28">
        <v>3.0952638040378009</v>
      </c>
      <c r="E166" s="28">
        <v>1.9292807353440637</v>
      </c>
      <c r="F166" s="28">
        <v>1.2839441571295158</v>
      </c>
      <c r="G166" s="28">
        <v>0.95693837114369229</v>
      </c>
      <c r="H166" s="28">
        <v>1.1018379679813399</v>
      </c>
      <c r="I166" s="28">
        <v>2.7997186599642587</v>
      </c>
      <c r="J166" s="28">
        <v>2.3292850138414676</v>
      </c>
      <c r="K166" s="29">
        <v>0.77621860208783289</v>
      </c>
    </row>
    <row r="167" spans="2:11" x14ac:dyDescent="0.35">
      <c r="B167" s="31"/>
      <c r="C167" s="2" t="s">
        <v>77</v>
      </c>
      <c r="D167" s="28">
        <v>3.1870705207053596</v>
      </c>
      <c r="E167" s="28">
        <v>2.0108709641557292</v>
      </c>
      <c r="F167" s="28">
        <v>1.3671962546961562</v>
      </c>
      <c r="G167" s="28">
        <v>1.045401980212709</v>
      </c>
      <c r="H167" s="28">
        <v>1.1958342660925245</v>
      </c>
      <c r="I167" s="28">
        <v>2.8844038013715205</v>
      </c>
      <c r="J167" s="28">
        <v>2.4142624390009839</v>
      </c>
      <c r="K167" s="29">
        <v>0.86280537985064554</v>
      </c>
    </row>
    <row r="168" spans="2:11" x14ac:dyDescent="0.35">
      <c r="B168" s="31"/>
      <c r="C168" s="2" t="s">
        <v>79</v>
      </c>
      <c r="D168" s="28">
        <v>3.1544760122987547</v>
      </c>
      <c r="E168" s="28">
        <v>1.9782764557491244</v>
      </c>
      <c r="F168" s="28">
        <v>1.3346017462895514</v>
      </c>
      <c r="G168" s="28">
        <v>1.0128074718061044</v>
      </c>
      <c r="H168" s="28">
        <v>1.1632397576859197</v>
      </c>
      <c r="I168" s="28">
        <v>2.8518092929649157</v>
      </c>
      <c r="J168" s="28">
        <v>2.3816679305943791</v>
      </c>
      <c r="K168" s="29">
        <v>0.83021087144404082</v>
      </c>
    </row>
    <row r="169" spans="2:11" x14ac:dyDescent="0.35">
      <c r="B169" s="31"/>
      <c r="C169" s="2" t="s">
        <v>81</v>
      </c>
      <c r="D169" s="28">
        <v>3.1055842496888477</v>
      </c>
      <c r="E169" s="28">
        <v>1.9293846931392171</v>
      </c>
      <c r="F169" s="28">
        <v>1.2857099836796444</v>
      </c>
      <c r="G169" s="28">
        <v>0.96391570919619729</v>
      </c>
      <c r="H169" s="28">
        <v>1.1143479950760127</v>
      </c>
      <c r="I169" s="28">
        <v>2.8029175303550087</v>
      </c>
      <c r="J169" s="28">
        <v>2.3327761679844721</v>
      </c>
      <c r="K169" s="29">
        <v>0.7813191088341338</v>
      </c>
    </row>
    <row r="170" spans="2:11" x14ac:dyDescent="0.35">
      <c r="B170" s="31"/>
      <c r="C170" s="2" t="s">
        <v>83</v>
      </c>
      <c r="D170" s="28">
        <v>3.0566924870789407</v>
      </c>
      <c r="E170" s="28">
        <v>1.8804929305293101</v>
      </c>
      <c r="F170" s="28">
        <v>1.2368182210697372</v>
      </c>
      <c r="G170" s="28">
        <v>0.91502394658629005</v>
      </c>
      <c r="H170" s="28">
        <v>1.0654562324661054</v>
      </c>
      <c r="I170" s="28">
        <v>2.7540257677451017</v>
      </c>
      <c r="J170" s="28">
        <v>2.2838844053745651</v>
      </c>
      <c r="K170" s="29">
        <v>0.73242734622422667</v>
      </c>
    </row>
    <row r="171" spans="2:11" ht="15" thickBot="1" x14ac:dyDescent="0.4">
      <c r="B171" s="32"/>
      <c r="C171" s="3" t="s">
        <v>84</v>
      </c>
      <c r="D171" s="33">
        <v>3.2516208990982403</v>
      </c>
      <c r="E171" s="33">
        <v>2.0856378304045027</v>
      </c>
      <c r="F171" s="33">
        <v>1.440301252189955</v>
      </c>
      <c r="G171" s="33">
        <v>1.1132954662041312</v>
      </c>
      <c r="H171" s="33">
        <v>1.2581950630417789</v>
      </c>
      <c r="I171" s="33">
        <v>2.9560757550246977</v>
      </c>
      <c r="J171" s="33">
        <v>2.4856421089019065</v>
      </c>
      <c r="K171" s="34">
        <v>0.93257569714827193</v>
      </c>
    </row>
    <row r="173" spans="2:11" ht="15" thickBot="1" x14ac:dyDescent="0.4"/>
    <row r="174" spans="2:11" ht="26.5" thickBot="1" x14ac:dyDescent="0.65">
      <c r="B174" s="4" t="s">
        <v>85</v>
      </c>
      <c r="C174" s="5"/>
      <c r="D174" s="6">
        <v>5</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4.1439828521252355</v>
      </c>
      <c r="E178" s="25">
        <v>3.0336965040252837</v>
      </c>
      <c r="F178" s="25">
        <v>2.2466638420615817</v>
      </c>
      <c r="G178" s="25">
        <v>1.9203818354444453</v>
      </c>
      <c r="H178" s="25">
        <v>2.0694917867129341</v>
      </c>
      <c r="I178" s="25">
        <v>3.9500660428235568</v>
      </c>
      <c r="J178" s="25">
        <v>3.4528632698414947</v>
      </c>
      <c r="K178" s="26">
        <v>1.6890470353639604</v>
      </c>
    </row>
    <row r="179" spans="2:11" x14ac:dyDescent="0.35">
      <c r="B179" s="49"/>
      <c r="C179" s="2" t="s">
        <v>69</v>
      </c>
      <c r="D179" s="28">
        <v>4.5781222130774122</v>
      </c>
      <c r="E179" s="28">
        <v>3.4885877633303517</v>
      </c>
      <c r="F179" s="28">
        <v>2.6899691772593375</v>
      </c>
      <c r="G179" s="28">
        <v>2.3818742108125885</v>
      </c>
      <c r="H179" s="28">
        <v>2.5204249394934162</v>
      </c>
      <c r="I179" s="28">
        <v>4.4020744715966398</v>
      </c>
      <c r="J179" s="28">
        <v>3.9101008545288281</v>
      </c>
      <c r="K179" s="29">
        <v>2.1443434751182631</v>
      </c>
    </row>
    <row r="180" spans="2:11" x14ac:dyDescent="0.35">
      <c r="B180" s="49"/>
      <c r="C180" s="2" t="s">
        <v>71</v>
      </c>
      <c r="D180" s="28">
        <v>4.5390329393123023</v>
      </c>
      <c r="E180" s="28">
        <v>3.4494984895652419</v>
      </c>
      <c r="F180" s="28">
        <v>2.6508799034942276</v>
      </c>
      <c r="G180" s="28">
        <v>2.3427849370474787</v>
      </c>
      <c r="H180" s="28">
        <v>2.4813356657283063</v>
      </c>
      <c r="I180" s="28">
        <v>4.3629851978315299</v>
      </c>
      <c r="J180" s="28">
        <v>3.8710115807637182</v>
      </c>
      <c r="K180" s="29">
        <v>2.1052542013531537</v>
      </c>
    </row>
    <row r="181" spans="2:11" x14ac:dyDescent="0.35">
      <c r="B181" s="40">
        <v>0</v>
      </c>
      <c r="C181" s="2" t="s">
        <v>73</v>
      </c>
      <c r="D181" s="28">
        <v>4.480399028664638</v>
      </c>
      <c r="E181" s="28">
        <v>3.3908645789175771</v>
      </c>
      <c r="F181" s="28">
        <v>2.5922459928465629</v>
      </c>
      <c r="G181" s="28">
        <v>2.2841510263998139</v>
      </c>
      <c r="H181" s="28">
        <v>2.4227017550806416</v>
      </c>
      <c r="I181" s="28">
        <v>4.3043512871838647</v>
      </c>
      <c r="J181" s="28">
        <v>3.8123776701160534</v>
      </c>
      <c r="K181" s="29">
        <v>2.0466202907054889</v>
      </c>
    </row>
    <row r="182" spans="2:11" x14ac:dyDescent="0.35">
      <c r="B182" s="41"/>
      <c r="C182" s="2" t="s">
        <v>75</v>
      </c>
      <c r="D182" s="28">
        <v>4.4217651180169728</v>
      </c>
      <c r="E182" s="28">
        <v>3.3322306682699123</v>
      </c>
      <c r="F182" s="28">
        <v>2.5336120821988986</v>
      </c>
      <c r="G182" s="28">
        <v>2.2255171157521496</v>
      </c>
      <c r="H182" s="28">
        <v>2.3640678444329772</v>
      </c>
      <c r="I182" s="28">
        <v>4.2457173765362004</v>
      </c>
      <c r="J182" s="28">
        <v>3.7537437594683887</v>
      </c>
      <c r="K182" s="29">
        <v>1.9879863800578241</v>
      </c>
    </row>
    <row r="183" spans="2:11" x14ac:dyDescent="0.35">
      <c r="B183" s="41"/>
      <c r="C183" s="2" t="s">
        <v>77</v>
      </c>
      <c r="D183" s="28">
        <v>4.4960357797185786</v>
      </c>
      <c r="E183" s="28">
        <v>3.4017416445614082</v>
      </c>
      <c r="F183" s="28">
        <v>2.6049937882074472</v>
      </c>
      <c r="G183" s="28">
        <v>2.2905914146822353</v>
      </c>
      <c r="H183" s="28">
        <v>2.4333740109534361</v>
      </c>
      <c r="I183" s="28">
        <v>4.3141274706269721</v>
      </c>
      <c r="J183" s="28">
        <v>3.8227601280796621</v>
      </c>
      <c r="K183" s="29">
        <v>2.0521101818484335</v>
      </c>
    </row>
    <row r="184" spans="2:11" x14ac:dyDescent="0.35">
      <c r="B184" s="41"/>
      <c r="C184" s="2" t="s">
        <v>79</v>
      </c>
      <c r="D184" s="28">
        <v>4.4634412713119742</v>
      </c>
      <c r="E184" s="28">
        <v>3.3691471361548038</v>
      </c>
      <c r="F184" s="28">
        <v>2.5723992798008424</v>
      </c>
      <c r="G184" s="28">
        <v>2.2579969062756304</v>
      </c>
      <c r="H184" s="28">
        <v>2.4007795025468313</v>
      </c>
      <c r="I184" s="28">
        <v>4.2815329622203677</v>
      </c>
      <c r="J184" s="28">
        <v>3.7901656196730578</v>
      </c>
      <c r="K184" s="29">
        <v>2.0195156734418287</v>
      </c>
    </row>
    <row r="185" spans="2:11" x14ac:dyDescent="0.35">
      <c r="B185" s="41"/>
      <c r="C185" s="2" t="s">
        <v>81</v>
      </c>
      <c r="D185" s="28">
        <v>4.4145495087020672</v>
      </c>
      <c r="E185" s="28">
        <v>3.3202553735448967</v>
      </c>
      <c r="F185" s="28">
        <v>2.5235075171909354</v>
      </c>
      <c r="G185" s="28">
        <v>2.2091051436657234</v>
      </c>
      <c r="H185" s="28">
        <v>2.3518877399369242</v>
      </c>
      <c r="I185" s="28">
        <v>4.2326411996104607</v>
      </c>
      <c r="J185" s="28">
        <v>3.7412738570631507</v>
      </c>
      <c r="K185" s="29">
        <v>1.9706239108319219</v>
      </c>
    </row>
    <row r="186" spans="2:11" x14ac:dyDescent="0.35">
      <c r="B186" s="41"/>
      <c r="C186" s="2" t="s">
        <v>83</v>
      </c>
      <c r="D186" s="28">
        <v>4.3656577460921602</v>
      </c>
      <c r="E186" s="28">
        <v>3.2713636109349897</v>
      </c>
      <c r="F186" s="28">
        <v>2.4746157545810279</v>
      </c>
      <c r="G186" s="28">
        <v>2.1602133810558164</v>
      </c>
      <c r="H186" s="28">
        <v>2.3029959773270168</v>
      </c>
      <c r="I186" s="28">
        <v>4.1837494370005537</v>
      </c>
      <c r="J186" s="28">
        <v>3.6923820944532437</v>
      </c>
      <c r="K186" s="29">
        <v>1.9217321482220144</v>
      </c>
    </row>
    <row r="187" spans="2:11" ht="15" thickBot="1" x14ac:dyDescent="0.4">
      <c r="B187" s="42"/>
      <c r="C187" s="3" t="s">
        <v>84</v>
      </c>
      <c r="D187" s="33">
        <v>4.5781222130774122</v>
      </c>
      <c r="E187" s="33">
        <v>3.4885877633303517</v>
      </c>
      <c r="F187" s="33">
        <v>2.6899691772593375</v>
      </c>
      <c r="G187" s="33">
        <v>2.3818742108125885</v>
      </c>
      <c r="H187" s="33">
        <v>2.5204249394934162</v>
      </c>
      <c r="I187" s="33">
        <v>4.4020744715966398</v>
      </c>
      <c r="J187" s="33">
        <v>3.9101008545288281</v>
      </c>
      <c r="K187" s="34">
        <v>2.1443434751182631</v>
      </c>
    </row>
    <row r="188" spans="2:11" x14ac:dyDescent="0.35">
      <c r="B188" s="36" t="s">
        <v>122</v>
      </c>
      <c r="C188" s="37" t="s">
        <v>2</v>
      </c>
      <c r="D188" s="25">
        <v>3.2936649184091409</v>
      </c>
      <c r="E188" s="25">
        <v>2.1267409400246695</v>
      </c>
      <c r="F188" s="25">
        <v>1.433481026536511</v>
      </c>
      <c r="G188" s="25">
        <v>1.1010358285317283</v>
      </c>
      <c r="H188" s="25">
        <v>1.2605869934148495</v>
      </c>
      <c r="I188" s="25">
        <v>3.026513752450565</v>
      </c>
      <c r="J188" s="25">
        <v>2.5399807861927761</v>
      </c>
      <c r="K188" s="26">
        <v>0.9025814889328545</v>
      </c>
    </row>
    <row r="189" spans="2:11" x14ac:dyDescent="0.35">
      <c r="B189" s="38"/>
      <c r="C189" s="39" t="s">
        <v>69</v>
      </c>
      <c r="D189" s="28">
        <v>3.7264272266939091</v>
      </c>
      <c r="E189" s="28">
        <v>2.6009733695503177</v>
      </c>
      <c r="F189" s="28">
        <v>1.8909520061105187</v>
      </c>
      <c r="G189" s="28">
        <v>1.5640833355546118</v>
      </c>
      <c r="H189" s="28">
        <v>1.7132408161629709</v>
      </c>
      <c r="I189" s="28">
        <v>3.4930896541756922</v>
      </c>
      <c r="J189" s="28">
        <v>3.0089707762407785</v>
      </c>
      <c r="K189" s="29">
        <v>1.3540285991671637</v>
      </c>
    </row>
    <row r="190" spans="2:11" x14ac:dyDescent="0.35">
      <c r="B190" s="49"/>
      <c r="C190" s="39" t="s">
        <v>71</v>
      </c>
      <c r="D190" s="28">
        <v>3.6873379529287993</v>
      </c>
      <c r="E190" s="28">
        <v>2.5618840957852078</v>
      </c>
      <c r="F190" s="28">
        <v>1.8518627323454091</v>
      </c>
      <c r="G190" s="28">
        <v>1.5249940617895021</v>
      </c>
      <c r="H190" s="28">
        <v>1.6741515423978612</v>
      </c>
      <c r="I190" s="28">
        <v>3.4540003804105828</v>
      </c>
      <c r="J190" s="28">
        <v>2.9698815024756686</v>
      </c>
      <c r="K190" s="29">
        <v>1.314939325402054</v>
      </c>
    </row>
    <row r="191" spans="2:11" x14ac:dyDescent="0.35">
      <c r="B191" s="40">
        <v>0</v>
      </c>
      <c r="C191" s="39" t="s">
        <v>73</v>
      </c>
      <c r="D191" s="28">
        <v>3.6287040422811345</v>
      </c>
      <c r="E191" s="28">
        <v>2.503250185137543</v>
      </c>
      <c r="F191" s="28">
        <v>1.7932288216977443</v>
      </c>
      <c r="G191" s="28">
        <v>1.4663601511418374</v>
      </c>
      <c r="H191" s="28">
        <v>1.6155176317501965</v>
      </c>
      <c r="I191" s="28">
        <v>3.395366469762918</v>
      </c>
      <c r="J191" s="28">
        <v>2.9112475918280039</v>
      </c>
      <c r="K191" s="29">
        <v>1.2563054147543893</v>
      </c>
    </row>
    <row r="192" spans="2:11" x14ac:dyDescent="0.35">
      <c r="B192" s="41"/>
      <c r="C192" s="39" t="s">
        <v>75</v>
      </c>
      <c r="D192" s="28">
        <v>3.5700701316334698</v>
      </c>
      <c r="E192" s="28">
        <v>2.4446162744898787</v>
      </c>
      <c r="F192" s="28">
        <v>1.7345949110500798</v>
      </c>
      <c r="G192" s="28">
        <v>1.4077262404941731</v>
      </c>
      <c r="H192" s="28">
        <v>1.5568837211025321</v>
      </c>
      <c r="I192" s="28">
        <v>3.3367325591152532</v>
      </c>
      <c r="J192" s="28">
        <v>2.8526136811803391</v>
      </c>
      <c r="K192" s="29">
        <v>1.1976715041067245</v>
      </c>
    </row>
    <row r="193" spans="2:11" x14ac:dyDescent="0.35">
      <c r="B193" s="41"/>
      <c r="C193" s="39" t="s">
        <v>77</v>
      </c>
      <c r="D193" s="28">
        <v>3.6423151209985067</v>
      </c>
      <c r="E193" s="28">
        <v>2.509738425910792</v>
      </c>
      <c r="F193" s="28">
        <v>1.8037805848725654</v>
      </c>
      <c r="G193" s="28">
        <v>1.4646435313129582</v>
      </c>
      <c r="H193" s="28">
        <v>1.6212013522388105</v>
      </c>
      <c r="I193" s="28">
        <v>3.4040853452520383</v>
      </c>
      <c r="J193" s="28">
        <v>2.9173898868638308</v>
      </c>
      <c r="K193" s="29">
        <v>1.2693892566993281</v>
      </c>
    </row>
    <row r="194" spans="2:11" x14ac:dyDescent="0.35">
      <c r="B194" s="41"/>
      <c r="C194" s="39" t="s">
        <v>79</v>
      </c>
      <c r="D194" s="28">
        <v>3.6097206125919024</v>
      </c>
      <c r="E194" s="28">
        <v>2.4771439175041872</v>
      </c>
      <c r="F194" s="28">
        <v>1.7711860764659606</v>
      </c>
      <c r="G194" s="28">
        <v>1.4320490229063534</v>
      </c>
      <c r="H194" s="28">
        <v>1.5886068438322059</v>
      </c>
      <c r="I194" s="28">
        <v>3.3714908368454339</v>
      </c>
      <c r="J194" s="28">
        <v>2.8847953784572264</v>
      </c>
      <c r="K194" s="29">
        <v>1.2367947482927233</v>
      </c>
    </row>
    <row r="195" spans="2:11" x14ac:dyDescent="0.35">
      <c r="B195" s="41"/>
      <c r="C195" s="39" t="s">
        <v>81</v>
      </c>
      <c r="D195" s="28">
        <v>3.5608288499819953</v>
      </c>
      <c r="E195" s="28">
        <v>2.4282521548942801</v>
      </c>
      <c r="F195" s="28">
        <v>1.7222943138560536</v>
      </c>
      <c r="G195" s="28">
        <v>1.3831572602964464</v>
      </c>
      <c r="H195" s="28">
        <v>1.5397150812222988</v>
      </c>
      <c r="I195" s="28">
        <v>3.3225990742355269</v>
      </c>
      <c r="J195" s="28">
        <v>2.8359036158473194</v>
      </c>
      <c r="K195" s="29">
        <v>1.187902985682816</v>
      </c>
    </row>
    <row r="196" spans="2:11" x14ac:dyDescent="0.35">
      <c r="B196" s="41"/>
      <c r="C196" s="39" t="s">
        <v>83</v>
      </c>
      <c r="D196" s="28">
        <v>3.5119370873720883</v>
      </c>
      <c r="E196" s="28">
        <v>2.3793603922843727</v>
      </c>
      <c r="F196" s="28">
        <v>1.6734025512461463</v>
      </c>
      <c r="G196" s="28">
        <v>1.3342654976865391</v>
      </c>
      <c r="H196" s="28">
        <v>1.4908233186123916</v>
      </c>
      <c r="I196" s="28">
        <v>3.2737073116256199</v>
      </c>
      <c r="J196" s="28">
        <v>2.7870118532374124</v>
      </c>
      <c r="K196" s="29">
        <v>1.139011223072909</v>
      </c>
    </row>
    <row r="197" spans="2:11" ht="15" thickBot="1" x14ac:dyDescent="0.4">
      <c r="B197" s="42"/>
      <c r="C197" s="43" t="s">
        <v>84</v>
      </c>
      <c r="D197" s="33">
        <v>3.7264272266939091</v>
      </c>
      <c r="E197" s="33">
        <v>2.6009733695503177</v>
      </c>
      <c r="F197" s="33">
        <v>1.8909520061105187</v>
      </c>
      <c r="G197" s="33">
        <v>1.5640833355546118</v>
      </c>
      <c r="H197" s="33">
        <v>1.7132408161629709</v>
      </c>
      <c r="I197" s="33">
        <v>3.4930896541756922</v>
      </c>
      <c r="J197" s="33">
        <v>3.0089707762407785</v>
      </c>
      <c r="K197" s="34">
        <v>1.3540285991671637</v>
      </c>
    </row>
    <row r="198" spans="2:11" x14ac:dyDescent="0.35">
      <c r="B198" s="35" t="s">
        <v>123</v>
      </c>
      <c r="C198" s="1" t="s">
        <v>2</v>
      </c>
      <c r="D198" s="25">
        <v>3.7542852765971482</v>
      </c>
      <c r="E198" s="25">
        <v>2.6309744425097694</v>
      </c>
      <c r="F198" s="25">
        <v>1.863801271856169</v>
      </c>
      <c r="G198" s="25">
        <v>1.525209484276032</v>
      </c>
      <c r="H198" s="25">
        <v>1.6836618167099893</v>
      </c>
      <c r="I198" s="25">
        <v>3.555628664024499</v>
      </c>
      <c r="J198" s="25">
        <v>3.055205889055582</v>
      </c>
      <c r="K198" s="26">
        <v>1.3009855522441773</v>
      </c>
    </row>
    <row r="199" spans="2:11" x14ac:dyDescent="0.35">
      <c r="B199" s="27"/>
      <c r="C199" s="2" t="s">
        <v>69</v>
      </c>
      <c r="D199" s="28">
        <v>4.1858442935247488</v>
      </c>
      <c r="E199" s="28">
        <v>3.1017822116195832</v>
      </c>
      <c r="F199" s="28">
        <v>2.3150411286629335</v>
      </c>
      <c r="G199" s="28">
        <v>1.999641720502698</v>
      </c>
      <c r="H199" s="28">
        <v>2.1305028165200848</v>
      </c>
      <c r="I199" s="28">
        <v>4.0209344035270478</v>
      </c>
      <c r="J199" s="28">
        <v>3.5212869770062025</v>
      </c>
      <c r="K199" s="29">
        <v>1.7789459486738533</v>
      </c>
    </row>
    <row r="200" spans="2:11" x14ac:dyDescent="0.35">
      <c r="B200" s="27"/>
      <c r="C200" s="2" t="s">
        <v>71</v>
      </c>
      <c r="D200" s="28">
        <v>4.146755019759639</v>
      </c>
      <c r="E200" s="28">
        <v>3.0626929378544738</v>
      </c>
      <c r="F200" s="28">
        <v>2.2759518548978237</v>
      </c>
      <c r="G200" s="28">
        <v>1.9605524467375883</v>
      </c>
      <c r="H200" s="28">
        <v>2.0914135427549749</v>
      </c>
      <c r="I200" s="28">
        <v>3.9818451297619384</v>
      </c>
      <c r="J200" s="28">
        <v>3.4821977032410927</v>
      </c>
      <c r="K200" s="29">
        <v>1.7398566749087434</v>
      </c>
    </row>
    <row r="201" spans="2:11" x14ac:dyDescent="0.35">
      <c r="B201" s="30">
        <v>0</v>
      </c>
      <c r="C201" s="2" t="s">
        <v>73</v>
      </c>
      <c r="D201" s="28">
        <v>4.0881211091119747</v>
      </c>
      <c r="E201" s="28">
        <v>3.0040590272068091</v>
      </c>
      <c r="F201" s="28">
        <v>2.2173179442501589</v>
      </c>
      <c r="G201" s="28">
        <v>1.9019185360899236</v>
      </c>
      <c r="H201" s="28">
        <v>2.0327796321073102</v>
      </c>
      <c r="I201" s="28">
        <v>3.9232112191142736</v>
      </c>
      <c r="J201" s="28">
        <v>3.4235637925934279</v>
      </c>
      <c r="K201" s="29">
        <v>1.6812227642610786</v>
      </c>
    </row>
    <row r="202" spans="2:11" x14ac:dyDescent="0.35">
      <c r="B202" s="31"/>
      <c r="C202" s="2" t="s">
        <v>75</v>
      </c>
      <c r="D202" s="28">
        <v>4.0294871984643095</v>
      </c>
      <c r="E202" s="28">
        <v>2.9454251165591443</v>
      </c>
      <c r="F202" s="28">
        <v>2.1586840336024946</v>
      </c>
      <c r="G202" s="28">
        <v>1.8432846254422592</v>
      </c>
      <c r="H202" s="28">
        <v>1.9741457214596458</v>
      </c>
      <c r="I202" s="28">
        <v>3.8645773084666089</v>
      </c>
      <c r="J202" s="28">
        <v>3.3649298819457631</v>
      </c>
      <c r="K202" s="29">
        <v>1.6225888536134143</v>
      </c>
    </row>
    <row r="203" spans="2:11" x14ac:dyDescent="0.35">
      <c r="B203" s="31"/>
      <c r="C203" s="2" t="s">
        <v>77</v>
      </c>
      <c r="D203" s="28">
        <v>4.1035512065537603</v>
      </c>
      <c r="E203" s="28">
        <v>3.0109101279929558</v>
      </c>
      <c r="F203" s="28">
        <v>2.2238991469633715</v>
      </c>
      <c r="G203" s="28">
        <v>1.9089357030503606</v>
      </c>
      <c r="H203" s="28">
        <v>2.0414952060083098</v>
      </c>
      <c r="I203" s="28">
        <v>3.9318081383682668</v>
      </c>
      <c r="J203" s="28">
        <v>3.4317377976173664</v>
      </c>
      <c r="K203" s="29">
        <v>1.6842194467665559</v>
      </c>
    </row>
    <row r="204" spans="2:11" x14ac:dyDescent="0.35">
      <c r="B204" s="31"/>
      <c r="C204" s="2" t="s">
        <v>79</v>
      </c>
      <c r="D204" s="28">
        <v>4.0709566981471559</v>
      </c>
      <c r="E204" s="28">
        <v>2.9783156195863514</v>
      </c>
      <c r="F204" s="28">
        <v>2.1913046385567667</v>
      </c>
      <c r="G204" s="28">
        <v>1.8763411946437558</v>
      </c>
      <c r="H204" s="28">
        <v>2.008900697601705</v>
      </c>
      <c r="I204" s="28">
        <v>3.8992136299616624</v>
      </c>
      <c r="J204" s="28">
        <v>3.399143289210762</v>
      </c>
      <c r="K204" s="29">
        <v>1.6516249383599511</v>
      </c>
    </row>
    <row r="205" spans="2:11" x14ac:dyDescent="0.35">
      <c r="B205" s="31"/>
      <c r="C205" s="2" t="s">
        <v>81</v>
      </c>
      <c r="D205" s="28">
        <v>4.0220649355372489</v>
      </c>
      <c r="E205" s="28">
        <v>2.9294238569764444</v>
      </c>
      <c r="F205" s="28">
        <v>2.1424128759468597</v>
      </c>
      <c r="G205" s="28">
        <v>1.8274494320338488</v>
      </c>
      <c r="H205" s="28">
        <v>1.9600089349917982</v>
      </c>
      <c r="I205" s="28">
        <v>3.8503218673517554</v>
      </c>
      <c r="J205" s="28">
        <v>3.350251526600855</v>
      </c>
      <c r="K205" s="29">
        <v>1.602733175750044</v>
      </c>
    </row>
    <row r="206" spans="2:11" x14ac:dyDescent="0.35">
      <c r="B206" s="31"/>
      <c r="C206" s="2" t="s">
        <v>83</v>
      </c>
      <c r="D206" s="28">
        <v>3.9731731729273414</v>
      </c>
      <c r="E206" s="28">
        <v>2.8805320943665373</v>
      </c>
      <c r="F206" s="28">
        <v>2.0935211133369522</v>
      </c>
      <c r="G206" s="28">
        <v>1.7785576694239416</v>
      </c>
      <c r="H206" s="28">
        <v>1.9111171723818907</v>
      </c>
      <c r="I206" s="28">
        <v>3.8014301047418484</v>
      </c>
      <c r="J206" s="28">
        <v>3.301359763990948</v>
      </c>
      <c r="K206" s="29">
        <v>1.5538414131401368</v>
      </c>
    </row>
    <row r="207" spans="2:11" ht="15" thickBot="1" x14ac:dyDescent="0.4">
      <c r="B207" s="32"/>
      <c r="C207" s="3" t="s">
        <v>84</v>
      </c>
      <c r="D207" s="33">
        <v>4.1858442935247488</v>
      </c>
      <c r="E207" s="33">
        <v>3.1017822116195832</v>
      </c>
      <c r="F207" s="33">
        <v>2.3150411286629335</v>
      </c>
      <c r="G207" s="33">
        <v>1.999641720502698</v>
      </c>
      <c r="H207" s="33">
        <v>2.1305028165200848</v>
      </c>
      <c r="I207" s="33">
        <v>4.0209344035270478</v>
      </c>
      <c r="J207" s="33">
        <v>3.5212869770062025</v>
      </c>
      <c r="K207" s="34">
        <v>1.7789459486738533</v>
      </c>
    </row>
    <row r="208" spans="2:11" x14ac:dyDescent="0.35">
      <c r="B208" s="36" t="s">
        <v>84</v>
      </c>
      <c r="C208" s="1" t="s">
        <v>2</v>
      </c>
      <c r="D208" s="50">
        <v>3.1408663359928983</v>
      </c>
      <c r="E208" s="25">
        <v>1.9517621288639697</v>
      </c>
      <c r="F208" s="25">
        <v>1.314181763996378</v>
      </c>
      <c r="G208" s="25">
        <v>0.97073961642178341</v>
      </c>
      <c r="H208" s="25">
        <v>1.1445632852391252</v>
      </c>
      <c r="I208" s="25">
        <v>2.8214137769883378</v>
      </c>
      <c r="J208" s="25">
        <v>2.3519000451249759</v>
      </c>
      <c r="K208" s="26">
        <v>0.77579233474781595</v>
      </c>
    </row>
    <row r="209" spans="2:11" x14ac:dyDescent="0.35">
      <c r="B209" s="27"/>
      <c r="C209" s="2" t="s">
        <v>69</v>
      </c>
      <c r="D209" s="51">
        <v>3.4637962409772598</v>
      </c>
      <c r="E209" s="28">
        <v>2.3054095828031604</v>
      </c>
      <c r="F209" s="28">
        <v>1.648827690709499</v>
      </c>
      <c r="G209" s="28">
        <v>1.3153199606452195</v>
      </c>
      <c r="H209" s="28">
        <v>1.4607508474625419</v>
      </c>
      <c r="I209" s="28">
        <v>3.1786060820881197</v>
      </c>
      <c r="J209" s="28">
        <v>2.7047763879727018</v>
      </c>
      <c r="K209" s="29">
        <v>1.1344287452108481</v>
      </c>
    </row>
    <row r="210" spans="2:11" x14ac:dyDescent="0.35">
      <c r="B210" s="27"/>
      <c r="C210" s="2" t="s">
        <v>71</v>
      </c>
      <c r="D210" s="51">
        <v>3.4247069672121504</v>
      </c>
      <c r="E210" s="28">
        <v>2.2663203090380506</v>
      </c>
      <c r="F210" s="28">
        <v>1.6097384169443891</v>
      </c>
      <c r="G210" s="28">
        <v>1.2762306868801097</v>
      </c>
      <c r="H210" s="28">
        <v>1.4216615736974321</v>
      </c>
      <c r="I210" s="28">
        <v>3.1395168083230098</v>
      </c>
      <c r="J210" s="28">
        <v>2.665687114207592</v>
      </c>
      <c r="K210" s="29">
        <v>1.0953394714457383</v>
      </c>
    </row>
    <row r="211" spans="2:11" x14ac:dyDescent="0.35">
      <c r="B211" s="30">
        <v>0</v>
      </c>
      <c r="C211" s="2" t="s">
        <v>73</v>
      </c>
      <c r="D211" s="51">
        <v>3.3660730565644856</v>
      </c>
      <c r="E211" s="28">
        <v>2.2076863983903863</v>
      </c>
      <c r="F211" s="28">
        <v>1.5511045062967246</v>
      </c>
      <c r="G211" s="28">
        <v>1.2175967762324451</v>
      </c>
      <c r="H211" s="28">
        <v>1.3630276630497675</v>
      </c>
      <c r="I211" s="28">
        <v>3.0808828976753451</v>
      </c>
      <c r="J211" s="28">
        <v>2.6070532035599276</v>
      </c>
      <c r="K211" s="29">
        <v>1.0367055607980735</v>
      </c>
    </row>
    <row r="212" spans="2:11" x14ac:dyDescent="0.35">
      <c r="B212" s="31"/>
      <c r="C212" s="2" t="s">
        <v>75</v>
      </c>
      <c r="D212" s="51">
        <v>3.3074391459168213</v>
      </c>
      <c r="E212" s="28">
        <v>2.1490524877427215</v>
      </c>
      <c r="F212" s="28">
        <v>1.4924705956490598</v>
      </c>
      <c r="G212" s="28">
        <v>1.1589628655847803</v>
      </c>
      <c r="H212" s="28">
        <v>1.3043937524021028</v>
      </c>
      <c r="I212" s="28">
        <v>3.0222489870276807</v>
      </c>
      <c r="J212" s="28">
        <v>2.5484192929122629</v>
      </c>
      <c r="K212" s="29">
        <v>0.97807165015040898</v>
      </c>
    </row>
    <row r="213" spans="2:11" x14ac:dyDescent="0.35">
      <c r="B213" s="31"/>
      <c r="C213" s="2" t="s">
        <v>77</v>
      </c>
      <c r="D213" s="51">
        <v>3.3997562035728075</v>
      </c>
      <c r="E213" s="28">
        <v>2.2311678061367566</v>
      </c>
      <c r="F213" s="28">
        <v>1.5766547089275902</v>
      </c>
      <c r="G213" s="28">
        <v>1.248270781010288</v>
      </c>
      <c r="H213" s="28">
        <v>1.3951094934478212</v>
      </c>
      <c r="I213" s="28">
        <v>3.1072238868601505</v>
      </c>
      <c r="J213" s="28">
        <v>2.6341613793531762</v>
      </c>
      <c r="K213" s="29">
        <v>1.0654962441649225</v>
      </c>
    </row>
    <row r="214" spans="2:11" x14ac:dyDescent="0.35">
      <c r="B214" s="31"/>
      <c r="C214" s="2" t="s">
        <v>79</v>
      </c>
      <c r="D214" s="51">
        <v>3.3671616951662027</v>
      </c>
      <c r="E214" s="28">
        <v>2.1985732977301518</v>
      </c>
      <c r="F214" s="28">
        <v>1.5440602005209856</v>
      </c>
      <c r="G214" s="28">
        <v>1.2156762726036832</v>
      </c>
      <c r="H214" s="28">
        <v>1.3625149850412166</v>
      </c>
      <c r="I214" s="28">
        <v>3.0746293784535452</v>
      </c>
      <c r="J214" s="28">
        <v>2.6015668709465714</v>
      </c>
      <c r="K214" s="29">
        <v>1.0329017357583179</v>
      </c>
    </row>
    <row r="215" spans="2:11" x14ac:dyDescent="0.35">
      <c r="B215" s="31"/>
      <c r="C215" s="2" t="s">
        <v>81</v>
      </c>
      <c r="D215" s="51">
        <v>3.3182699325562957</v>
      </c>
      <c r="E215" s="28">
        <v>2.1496815351202447</v>
      </c>
      <c r="F215" s="28">
        <v>1.4951684379110786</v>
      </c>
      <c r="G215" s="28">
        <v>1.1667845099937759</v>
      </c>
      <c r="H215" s="28">
        <v>1.3136232224313094</v>
      </c>
      <c r="I215" s="28">
        <v>3.0257376158436382</v>
      </c>
      <c r="J215" s="28">
        <v>2.5526751083366643</v>
      </c>
      <c r="K215" s="29">
        <v>0.98400997314841065</v>
      </c>
    </row>
    <row r="216" spans="2:11" x14ac:dyDescent="0.35">
      <c r="B216" s="31"/>
      <c r="C216" s="2" t="s">
        <v>83</v>
      </c>
      <c r="D216" s="51">
        <v>3.2693781699463886</v>
      </c>
      <c r="E216" s="28">
        <v>2.1007897725103377</v>
      </c>
      <c r="F216" s="28">
        <v>1.4462766753011715</v>
      </c>
      <c r="G216" s="28">
        <v>1.1178927473838689</v>
      </c>
      <c r="H216" s="28">
        <v>1.2647314598214021</v>
      </c>
      <c r="I216" s="28">
        <v>2.9768458532337312</v>
      </c>
      <c r="J216" s="28">
        <v>2.5037833457267573</v>
      </c>
      <c r="K216" s="29">
        <v>0.93511821053850352</v>
      </c>
    </row>
    <row r="217" spans="2:11" ht="15" thickBot="1" x14ac:dyDescent="0.4">
      <c r="B217" s="32"/>
      <c r="C217" s="3" t="s">
        <v>84</v>
      </c>
      <c r="D217" s="52">
        <v>3.4637962409772598</v>
      </c>
      <c r="E217" s="33">
        <v>2.3054095828031604</v>
      </c>
      <c r="F217" s="33">
        <v>1.648827690709499</v>
      </c>
      <c r="G217" s="33">
        <v>1.3153199606452195</v>
      </c>
      <c r="H217" s="33">
        <v>1.4607508474625419</v>
      </c>
      <c r="I217" s="33">
        <v>3.1786060820881197</v>
      </c>
      <c r="J217" s="33">
        <v>2.7047763879727018</v>
      </c>
      <c r="K217" s="34">
        <v>1.1344287452108481</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293.63408554296598</v>
      </c>
      <c r="E224" s="57">
        <v>6.0830833994805524E-2</v>
      </c>
      <c r="F224" s="58">
        <v>2.4332333597922209</v>
      </c>
      <c r="H224" s="59" t="s">
        <v>129</v>
      </c>
    </row>
    <row r="225" spans="2:11" x14ac:dyDescent="0.35">
      <c r="C225" s="55">
        <v>1.5</v>
      </c>
      <c r="D225" s="56">
        <v>247.82387999124234</v>
      </c>
      <c r="E225" s="57">
        <v>5.1340542688767546E-2</v>
      </c>
      <c r="F225" s="58">
        <v>2.0536217075507022</v>
      </c>
      <c r="H225" s="59" t="s">
        <v>130</v>
      </c>
    </row>
    <row r="226" spans="2:11" x14ac:dyDescent="0.35">
      <c r="C226" s="55">
        <v>2</v>
      </c>
      <c r="D226" s="56">
        <v>215.32102189316328</v>
      </c>
      <c r="E226" s="57">
        <v>4.4607073848919071E-2</v>
      </c>
      <c r="F226" s="58">
        <v>1.7842829539567628</v>
      </c>
    </row>
    <row r="227" spans="2:11" x14ac:dyDescent="0.35">
      <c r="C227" s="55">
        <v>2.5</v>
      </c>
      <c r="D227" s="56">
        <v>190.10984650758954</v>
      </c>
      <c r="E227" s="57">
        <v>3.9384189653244327E-2</v>
      </c>
      <c r="F227" s="58">
        <v>1.5753675861297729</v>
      </c>
    </row>
    <row r="228" spans="2:11" x14ac:dyDescent="0.35">
      <c r="B228" s="60"/>
      <c r="C228" s="55">
        <v>3</v>
      </c>
      <c r="D228" s="56">
        <v>169.51081634143961</v>
      </c>
      <c r="E228" s="57">
        <v>3.51167825428811E-2</v>
      </c>
      <c r="F228" s="58">
        <v>1.4046713017152439</v>
      </c>
      <c r="I228" s="61"/>
      <c r="J228" s="61"/>
      <c r="K228" s="61"/>
    </row>
    <row r="229" spans="2:11" x14ac:dyDescent="0.35">
      <c r="B229" s="62"/>
      <c r="C229" s="55">
        <v>3.5</v>
      </c>
      <c r="D229" s="56">
        <v>152.09458449408461</v>
      </c>
      <c r="E229" s="57">
        <v>3.1508741240855641E-2</v>
      </c>
      <c r="F229" s="58">
        <v>1.2603496496342257</v>
      </c>
      <c r="I229" s="61"/>
      <c r="J229" s="61"/>
      <c r="K229" s="61"/>
    </row>
    <row r="230" spans="2:11" x14ac:dyDescent="0.35">
      <c r="B230" s="62"/>
      <c r="C230" s="55">
        <v>4</v>
      </c>
      <c r="D230" s="56">
        <v>137.00795824336058</v>
      </c>
      <c r="E230" s="57">
        <v>2.8383313703032605E-2</v>
      </c>
      <c r="F230" s="58">
        <v>1.1353325481213044</v>
      </c>
      <c r="I230" s="61"/>
      <c r="J230" s="61"/>
      <c r="K230" s="61"/>
    </row>
    <row r="231" spans="2:11" x14ac:dyDescent="0.35">
      <c r="B231" s="63"/>
      <c r="C231" s="55">
        <v>4.5</v>
      </c>
      <c r="D231" s="56">
        <v>123.70061078971594</v>
      </c>
      <c r="E231" s="57">
        <v>2.5626491236843119E-2</v>
      </c>
      <c r="F231" s="58">
        <v>1.0250596494737247</v>
      </c>
      <c r="I231" s="61"/>
      <c r="J231" s="61"/>
      <c r="K231" s="61"/>
    </row>
    <row r="232" spans="2:11" x14ac:dyDescent="0.35">
      <c r="C232" s="55">
        <v>5</v>
      </c>
      <c r="D232" s="56">
        <v>111.79678285778685</v>
      </c>
      <c r="E232" s="57">
        <v>2.3160429507357867E-2</v>
      </c>
      <c r="F232" s="58">
        <v>0.92641718029431486</v>
      </c>
      <c r="I232" s="61"/>
      <c r="J232" s="61"/>
      <c r="K232" s="61"/>
    </row>
    <row r="233" spans="2:11" x14ac:dyDescent="0.35">
      <c r="C233" s="55">
        <v>5.5</v>
      </c>
      <c r="D233" s="56">
        <v>101.02846065028604</v>
      </c>
      <c r="E233" s="57">
        <v>2.0929605318824721E-2</v>
      </c>
      <c r="F233" s="58">
        <v>0.83718421275298871</v>
      </c>
      <c r="I233" s="61"/>
      <c r="J233" s="61"/>
      <c r="K233" s="61"/>
    </row>
    <row r="234" spans="2:11" x14ac:dyDescent="0.35">
      <c r="C234" s="55">
        <v>6</v>
      </c>
      <c r="D234" s="56">
        <v>91.197752691636936</v>
      </c>
      <c r="E234" s="57">
        <v>1.8893022396994634E-2</v>
      </c>
      <c r="F234" s="58">
        <v>0.75572089587978541</v>
      </c>
      <c r="I234" s="61"/>
      <c r="J234" s="61"/>
      <c r="K234" s="61"/>
    </row>
    <row r="235" spans="2:11" x14ac:dyDescent="0.35">
      <c r="C235" s="55">
        <v>6.5</v>
      </c>
      <c r="D235" s="56">
        <v>82.154378013727381</v>
      </c>
      <c r="E235" s="57">
        <v>1.7019547719259218E-2</v>
      </c>
      <c r="F235" s="58">
        <v>0.6807819087703687</v>
      </c>
      <c r="I235" s="61"/>
      <c r="J235" s="61"/>
      <c r="K235" s="61"/>
    </row>
    <row r="236" spans="2:11" x14ac:dyDescent="0.35">
      <c r="C236" s="55">
        <v>7</v>
      </c>
      <c r="D236" s="56">
        <v>73.781520844281928</v>
      </c>
      <c r="E236" s="57">
        <v>1.5284981094969181E-2</v>
      </c>
      <c r="F236" s="58">
        <v>0.6113992437987672</v>
      </c>
      <c r="I236" s="61"/>
      <c r="J236" s="61"/>
      <c r="K236" s="61"/>
    </row>
    <row r="237" spans="2:11" x14ac:dyDescent="0.35">
      <c r="C237" s="55">
        <v>7.5</v>
      </c>
      <c r="D237" s="56">
        <v>65.986577306063182</v>
      </c>
      <c r="E237" s="57">
        <v>1.3670138201319886E-2</v>
      </c>
      <c r="F237" s="58">
        <v>0.54680552805279559</v>
      </c>
      <c r="I237" s="61"/>
      <c r="J237" s="61"/>
      <c r="K237" s="61"/>
    </row>
    <row r="238" spans="2:11" x14ac:dyDescent="0.35">
      <c r="B238" s="60"/>
      <c r="C238" s="55">
        <v>8</v>
      </c>
      <c r="D238" s="56">
        <v>58.694894593557926</v>
      </c>
      <c r="E238" s="57">
        <v>1.2159553557146156E-2</v>
      </c>
      <c r="F238" s="58">
        <v>0.4863821422858462</v>
      </c>
      <c r="I238" s="61"/>
      <c r="J238" s="61"/>
      <c r="K238" s="61"/>
    </row>
    <row r="239" spans="2:11" x14ac:dyDescent="0.35">
      <c r="B239" s="62"/>
      <c r="C239" s="55">
        <v>8.5</v>
      </c>
      <c r="D239" s="56">
        <v>51.845411539727458</v>
      </c>
      <c r="E239" s="57">
        <v>1.0740577399022896E-2</v>
      </c>
      <c r="F239" s="58">
        <v>0.4296230959609158</v>
      </c>
      <c r="I239" s="61"/>
      <c r="J239" s="61"/>
      <c r="K239" s="61"/>
    </row>
    <row r="240" spans="2:11" x14ac:dyDescent="0.35">
      <c r="B240" s="62"/>
      <c r="C240" s="55">
        <v>9</v>
      </c>
      <c r="D240" s="56">
        <v>45.387547139913238</v>
      </c>
      <c r="E240" s="57">
        <v>9.4027310909566564E-3</v>
      </c>
      <c r="F240" s="58">
        <v>0.37610924363826631</v>
      </c>
      <c r="I240" s="61"/>
      <c r="J240" s="61"/>
      <c r="K240" s="61"/>
    </row>
    <row r="241" spans="2:11" x14ac:dyDescent="0.35">
      <c r="B241" s="63"/>
      <c r="C241" s="55">
        <v>9.5</v>
      </c>
      <c r="D241" s="56">
        <v>39.278931452713039</v>
      </c>
      <c r="E241" s="57">
        <v>8.1372370454713735E-3</v>
      </c>
      <c r="F241" s="58">
        <v>0.3254894818188549</v>
      </c>
      <c r="I241" s="61"/>
      <c r="J241" s="61"/>
      <c r="K241" s="61"/>
    </row>
    <row r="242" spans="2:11" x14ac:dyDescent="0.35">
      <c r="C242" s="55">
        <v>10</v>
      </c>
      <c r="D242" s="56">
        <v>33.48371920798413</v>
      </c>
      <c r="E242" s="57">
        <v>6.9366693614713992E-3</v>
      </c>
      <c r="F242" s="58">
        <v>0.27746677445885598</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349.2577157569076</v>
      </c>
      <c r="E247" s="66">
        <v>7.2354127720995309E-2</v>
      </c>
      <c r="F247" s="67">
        <v>2.8941651088398128</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K248"/>
  <sheetViews>
    <sheetView topLeftCell="A199"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5</v>
      </c>
      <c r="E2" s="7" t="s">
        <v>86</v>
      </c>
      <c r="F2" s="8"/>
      <c r="G2" s="8"/>
      <c r="H2" s="8"/>
      <c r="I2" s="9"/>
      <c r="J2" s="5" t="s">
        <v>87</v>
      </c>
      <c r="K2" s="10" t="s">
        <v>8</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4.2712849272864668</v>
      </c>
      <c r="E6" s="25">
        <v>3.8409140586270509</v>
      </c>
      <c r="F6" s="25">
        <v>2.6503536021856058</v>
      </c>
      <c r="G6" s="25">
        <v>2.5405317966660661</v>
      </c>
      <c r="H6" s="25">
        <v>2.4924710259344343</v>
      </c>
      <c r="I6" s="25">
        <v>5.5186129927101213</v>
      </c>
      <c r="J6" s="25">
        <v>4.8030972200453199</v>
      </c>
      <c r="K6" s="26">
        <v>2.2993566915383687</v>
      </c>
    </row>
    <row r="7" spans="2:11" x14ac:dyDescent="0.35">
      <c r="B7" s="27" t="s">
        <v>107</v>
      </c>
      <c r="C7" s="2" t="s">
        <v>69</v>
      </c>
      <c r="D7" s="28">
        <v>4.5674064855319338</v>
      </c>
      <c r="E7" s="28">
        <v>4.1454524074895147</v>
      </c>
      <c r="F7" s="28">
        <v>2.9498972549371483</v>
      </c>
      <c r="G7" s="28">
        <v>2.8480716504604731</v>
      </c>
      <c r="H7" s="28">
        <v>2.7941615100200146</v>
      </c>
      <c r="I7" s="28">
        <v>5.8066907745397192</v>
      </c>
      <c r="J7" s="28">
        <v>5.0990260660260223</v>
      </c>
      <c r="K7" s="29">
        <v>2.6109270340961572</v>
      </c>
    </row>
    <row r="8" spans="2:11" x14ac:dyDescent="0.35">
      <c r="B8" s="27" t="s">
        <v>108</v>
      </c>
      <c r="C8" s="2" t="s">
        <v>71</v>
      </c>
      <c r="D8" s="28">
        <v>4.5327456232042733</v>
      </c>
      <c r="E8" s="28">
        <v>4.1107915451618533</v>
      </c>
      <c r="F8" s="28">
        <v>2.9152363926094873</v>
      </c>
      <c r="G8" s="28">
        <v>2.8134107881328121</v>
      </c>
      <c r="H8" s="28">
        <v>2.7595006476923536</v>
      </c>
      <c r="I8" s="28">
        <v>5.7720299122120577</v>
      </c>
      <c r="J8" s="28">
        <v>5.0643652036983609</v>
      </c>
      <c r="K8" s="29">
        <v>2.5762661717684963</v>
      </c>
    </row>
    <row r="9" spans="2:11" x14ac:dyDescent="0.35">
      <c r="B9" s="30">
        <v>0</v>
      </c>
      <c r="C9" s="2" t="s">
        <v>73</v>
      </c>
      <c r="D9" s="28">
        <v>4.4807543297127816</v>
      </c>
      <c r="E9" s="28">
        <v>4.0588002516703625</v>
      </c>
      <c r="F9" s="28">
        <v>2.8632450991179956</v>
      </c>
      <c r="G9" s="28">
        <v>2.7614194946413209</v>
      </c>
      <c r="H9" s="28">
        <v>2.7075093542008619</v>
      </c>
      <c r="I9" s="28">
        <v>5.7200386187205661</v>
      </c>
      <c r="J9" s="28">
        <v>5.0123739102068692</v>
      </c>
      <c r="K9" s="29">
        <v>2.524274878277005</v>
      </c>
    </row>
    <row r="10" spans="2:11" x14ac:dyDescent="0.35">
      <c r="B10" s="31"/>
      <c r="C10" s="2" t="s">
        <v>75</v>
      </c>
      <c r="D10" s="28">
        <v>4.42876303622129</v>
      </c>
      <c r="E10" s="28">
        <v>4.0068089581788708</v>
      </c>
      <c r="F10" s="28">
        <v>2.811253805626504</v>
      </c>
      <c r="G10" s="28">
        <v>2.7094282011498292</v>
      </c>
      <c r="H10" s="28">
        <v>2.6555180607093702</v>
      </c>
      <c r="I10" s="28">
        <v>5.6680473252290753</v>
      </c>
      <c r="J10" s="28">
        <v>4.9603826167153775</v>
      </c>
      <c r="K10" s="29">
        <v>2.4722835847855134</v>
      </c>
    </row>
    <row r="11" spans="2:11" x14ac:dyDescent="0.35">
      <c r="B11" s="31"/>
      <c r="C11" s="2" t="s">
        <v>77</v>
      </c>
      <c r="D11" s="28">
        <v>4.5085577200259035</v>
      </c>
      <c r="E11" s="28">
        <v>4.0841457285059146</v>
      </c>
      <c r="F11" s="28">
        <v>2.8894786476518579</v>
      </c>
      <c r="G11" s="28">
        <v>2.7871767296244894</v>
      </c>
      <c r="H11" s="28">
        <v>2.7342771185238499</v>
      </c>
      <c r="I11" s="28">
        <v>5.7467894465299665</v>
      </c>
      <c r="J11" s="28">
        <v>5.037998796342098</v>
      </c>
      <c r="K11" s="29">
        <v>2.5485625576435251</v>
      </c>
    </row>
    <row r="12" spans="2:11" x14ac:dyDescent="0.35">
      <c r="B12" s="31"/>
      <c r="C12" s="2" t="s">
        <v>79</v>
      </c>
      <c r="D12" s="28">
        <v>4.4794509471781412</v>
      </c>
      <c r="E12" s="28">
        <v>4.0550389556581514</v>
      </c>
      <c r="F12" s="28">
        <v>2.8603718748040952</v>
      </c>
      <c r="G12" s="28">
        <v>2.7580699567767266</v>
      </c>
      <c r="H12" s="28">
        <v>2.7051703456760872</v>
      </c>
      <c r="I12" s="28">
        <v>5.7176826736822024</v>
      </c>
      <c r="J12" s="28">
        <v>5.0088920234943348</v>
      </c>
      <c r="K12" s="29">
        <v>2.5194557847957624</v>
      </c>
    </row>
    <row r="13" spans="2:11" x14ac:dyDescent="0.35">
      <c r="B13" s="31"/>
      <c r="C13" s="2" t="s">
        <v>81</v>
      </c>
      <c r="D13" s="28">
        <v>4.4357907879064964</v>
      </c>
      <c r="E13" s="28">
        <v>4.0113787963865075</v>
      </c>
      <c r="F13" s="28">
        <v>2.8167117155324508</v>
      </c>
      <c r="G13" s="28">
        <v>2.7144097975050823</v>
      </c>
      <c r="H13" s="28">
        <v>2.6615101864044428</v>
      </c>
      <c r="I13" s="28">
        <v>5.6740225144105585</v>
      </c>
      <c r="J13" s="28">
        <v>4.9652318642226909</v>
      </c>
      <c r="K13" s="29">
        <v>2.475795625524118</v>
      </c>
    </row>
    <row r="14" spans="2:11" x14ac:dyDescent="0.35">
      <c r="B14" s="31"/>
      <c r="C14" s="2" t="s">
        <v>83</v>
      </c>
      <c r="D14" s="28">
        <v>4.3921306286348525</v>
      </c>
      <c r="E14" s="28">
        <v>3.9677186371148632</v>
      </c>
      <c r="F14" s="28">
        <v>2.7730515562608065</v>
      </c>
      <c r="G14" s="28">
        <v>2.6707496382334384</v>
      </c>
      <c r="H14" s="28">
        <v>2.6178500271327985</v>
      </c>
      <c r="I14" s="28">
        <v>5.6303623551389146</v>
      </c>
      <c r="J14" s="28">
        <v>4.921571704951047</v>
      </c>
      <c r="K14" s="29">
        <v>2.4321354662524741</v>
      </c>
    </row>
    <row r="15" spans="2:11" ht="15" thickBot="1" x14ac:dyDescent="0.4">
      <c r="B15" s="32"/>
      <c r="C15" s="3" t="s">
        <v>84</v>
      </c>
      <c r="D15" s="33">
        <v>4.5674064855319338</v>
      </c>
      <c r="E15" s="33">
        <v>4.1454524074895147</v>
      </c>
      <c r="F15" s="33">
        <v>2.9498972549371483</v>
      </c>
      <c r="G15" s="33">
        <v>2.8480716504604731</v>
      </c>
      <c r="H15" s="33">
        <v>2.7941615100200146</v>
      </c>
      <c r="I15" s="33">
        <v>5.8066907745397192</v>
      </c>
      <c r="J15" s="33">
        <v>5.0990260660260223</v>
      </c>
      <c r="K15" s="34">
        <v>2.6109270340961572</v>
      </c>
    </row>
    <row r="16" spans="2:11" x14ac:dyDescent="0.35">
      <c r="B16" s="24" t="s">
        <v>106</v>
      </c>
      <c r="C16" s="1" t="s">
        <v>2</v>
      </c>
      <c r="D16" s="25">
        <v>4.086343900423004</v>
      </c>
      <c r="E16" s="25">
        <v>3.6559730317635881</v>
      </c>
      <c r="F16" s="25">
        <v>2.465412575322143</v>
      </c>
      <c r="G16" s="25">
        <v>2.3555907698026033</v>
      </c>
      <c r="H16" s="25">
        <v>2.3075299990709714</v>
      </c>
      <c r="I16" s="25">
        <v>5.3336719658466594</v>
      </c>
      <c r="J16" s="25">
        <v>4.6181561931818571</v>
      </c>
      <c r="K16" s="26">
        <v>2.1144156646749059</v>
      </c>
    </row>
    <row r="17" spans="2:11" x14ac:dyDescent="0.35">
      <c r="B17" s="27" t="s">
        <v>107</v>
      </c>
      <c r="C17" s="2" t="s">
        <v>69</v>
      </c>
      <c r="D17" s="28">
        <v>4.382465458668471</v>
      </c>
      <c r="E17" s="28">
        <v>3.9605113806260519</v>
      </c>
      <c r="F17" s="28">
        <v>2.7649562280736855</v>
      </c>
      <c r="G17" s="28">
        <v>2.6631306235970102</v>
      </c>
      <c r="H17" s="28">
        <v>2.6092204831565522</v>
      </c>
      <c r="I17" s="28">
        <v>5.6217497476762572</v>
      </c>
      <c r="J17" s="28">
        <v>4.9140850391625595</v>
      </c>
      <c r="K17" s="29">
        <v>2.4259860072326949</v>
      </c>
    </row>
    <row r="18" spans="2:11" x14ac:dyDescent="0.35">
      <c r="B18" s="27" t="s">
        <v>109</v>
      </c>
      <c r="C18" s="2" t="s">
        <v>71</v>
      </c>
      <c r="D18" s="28">
        <v>4.3478045963408105</v>
      </c>
      <c r="E18" s="28">
        <v>3.9258505182983909</v>
      </c>
      <c r="F18" s="28">
        <v>2.7302953657460245</v>
      </c>
      <c r="G18" s="28">
        <v>2.6284697612693493</v>
      </c>
      <c r="H18" s="28">
        <v>2.5745596208288908</v>
      </c>
      <c r="I18" s="28">
        <v>5.5870888853485958</v>
      </c>
      <c r="J18" s="28">
        <v>4.879424176834898</v>
      </c>
      <c r="K18" s="29">
        <v>2.3913251449050335</v>
      </c>
    </row>
    <row r="19" spans="2:11" x14ac:dyDescent="0.35">
      <c r="B19" s="30">
        <v>0</v>
      </c>
      <c r="C19" s="2" t="s">
        <v>73</v>
      </c>
      <c r="D19" s="28">
        <v>4.2958133028493188</v>
      </c>
      <c r="E19" s="28">
        <v>3.8738592248068993</v>
      </c>
      <c r="F19" s="28">
        <v>2.6783040722545328</v>
      </c>
      <c r="G19" s="28">
        <v>2.5764784677778581</v>
      </c>
      <c r="H19" s="28">
        <v>2.5225683273373991</v>
      </c>
      <c r="I19" s="28">
        <v>5.5350975918571041</v>
      </c>
      <c r="J19" s="28">
        <v>4.8274328833434064</v>
      </c>
      <c r="K19" s="29">
        <v>2.3393338514135422</v>
      </c>
    </row>
    <row r="20" spans="2:11" x14ac:dyDescent="0.35">
      <c r="B20" s="31"/>
      <c r="C20" s="2" t="s">
        <v>75</v>
      </c>
      <c r="D20" s="28">
        <v>4.2438220093578272</v>
      </c>
      <c r="E20" s="28">
        <v>3.8218679313154076</v>
      </c>
      <c r="F20" s="28">
        <v>2.6263127787630411</v>
      </c>
      <c r="G20" s="28">
        <v>2.5244871742863664</v>
      </c>
      <c r="H20" s="28">
        <v>2.4705770338459074</v>
      </c>
      <c r="I20" s="28">
        <v>5.4831062983656125</v>
      </c>
      <c r="J20" s="28">
        <v>4.7754415898519147</v>
      </c>
      <c r="K20" s="29">
        <v>2.2873425579220505</v>
      </c>
    </row>
    <row r="21" spans="2:11" x14ac:dyDescent="0.35">
      <c r="B21" s="31"/>
      <c r="C21" s="2" t="s">
        <v>77</v>
      </c>
      <c r="D21" s="28">
        <v>4.3236166931624407</v>
      </c>
      <c r="E21" s="28">
        <v>3.8992047016424518</v>
      </c>
      <c r="F21" s="28">
        <v>2.7045376207883951</v>
      </c>
      <c r="G21" s="28">
        <v>2.602235702761027</v>
      </c>
      <c r="H21" s="28">
        <v>2.5493360916603871</v>
      </c>
      <c r="I21" s="28">
        <v>5.5618484196665028</v>
      </c>
      <c r="J21" s="28">
        <v>4.8530577694786352</v>
      </c>
      <c r="K21" s="29">
        <v>2.3636215307800628</v>
      </c>
    </row>
    <row r="22" spans="2:11" x14ac:dyDescent="0.35">
      <c r="B22" s="31"/>
      <c r="C22" s="2" t="s">
        <v>79</v>
      </c>
      <c r="D22" s="28">
        <v>4.2945099203146784</v>
      </c>
      <c r="E22" s="28">
        <v>3.8700979287946891</v>
      </c>
      <c r="F22" s="28">
        <v>2.6754308479406324</v>
      </c>
      <c r="G22" s="28">
        <v>2.5731289299132638</v>
      </c>
      <c r="H22" s="28">
        <v>2.5202293188126244</v>
      </c>
      <c r="I22" s="28">
        <v>5.5327416468187405</v>
      </c>
      <c r="J22" s="28">
        <v>4.823950996630872</v>
      </c>
      <c r="K22" s="29">
        <v>2.3345147579322996</v>
      </c>
    </row>
    <row r="23" spans="2:11" x14ac:dyDescent="0.35">
      <c r="B23" s="31"/>
      <c r="C23" s="2" t="s">
        <v>81</v>
      </c>
      <c r="D23" s="28">
        <v>4.2508497610430336</v>
      </c>
      <c r="E23" s="28">
        <v>3.8264377695230447</v>
      </c>
      <c r="F23" s="28">
        <v>2.631770688668988</v>
      </c>
      <c r="G23" s="28">
        <v>2.5294687706416199</v>
      </c>
      <c r="H23" s="28">
        <v>2.47656915954098</v>
      </c>
      <c r="I23" s="28">
        <v>5.4890814875470966</v>
      </c>
      <c r="J23" s="28">
        <v>4.7802908373592281</v>
      </c>
      <c r="K23" s="29">
        <v>2.2908545986606557</v>
      </c>
    </row>
    <row r="24" spans="2:11" x14ac:dyDescent="0.35">
      <c r="B24" s="31"/>
      <c r="C24" s="2" t="s">
        <v>83</v>
      </c>
      <c r="D24" s="28">
        <v>4.2071896017713897</v>
      </c>
      <c r="E24" s="28">
        <v>3.7827776102514008</v>
      </c>
      <c r="F24" s="28">
        <v>2.5881105293973437</v>
      </c>
      <c r="G24" s="28">
        <v>2.4858086113699756</v>
      </c>
      <c r="H24" s="28">
        <v>2.4329090002693357</v>
      </c>
      <c r="I24" s="28">
        <v>5.4454213282754527</v>
      </c>
      <c r="J24" s="28">
        <v>4.7366306780875842</v>
      </c>
      <c r="K24" s="29">
        <v>2.2471944393890113</v>
      </c>
    </row>
    <row r="25" spans="2:11" ht="15" thickBot="1" x14ac:dyDescent="0.4">
      <c r="B25" s="32"/>
      <c r="C25" s="3" t="s">
        <v>84</v>
      </c>
      <c r="D25" s="33">
        <v>4.382465458668471</v>
      </c>
      <c r="E25" s="33">
        <v>3.9605113806260519</v>
      </c>
      <c r="F25" s="33">
        <v>2.7649562280736855</v>
      </c>
      <c r="G25" s="33">
        <v>2.6631306235970102</v>
      </c>
      <c r="H25" s="33">
        <v>2.6092204831565522</v>
      </c>
      <c r="I25" s="33">
        <v>5.6217497476762572</v>
      </c>
      <c r="J25" s="33">
        <v>4.9140850391625595</v>
      </c>
      <c r="K25" s="34">
        <v>2.4259860072326949</v>
      </c>
    </row>
    <row r="26" spans="2:11" x14ac:dyDescent="0.35">
      <c r="B26" s="24" t="s">
        <v>106</v>
      </c>
      <c r="C26" s="1" t="s">
        <v>2</v>
      </c>
      <c r="D26" s="25">
        <v>3.8089323601278107</v>
      </c>
      <c r="E26" s="25">
        <v>3.3785614914683944</v>
      </c>
      <c r="F26" s="25">
        <v>2.1880010350269488</v>
      </c>
      <c r="G26" s="25">
        <v>2.0781792295074091</v>
      </c>
      <c r="H26" s="25">
        <v>2.0301184587757772</v>
      </c>
      <c r="I26" s="25">
        <v>5.0562604255514652</v>
      </c>
      <c r="J26" s="25">
        <v>4.3407446528866629</v>
      </c>
      <c r="K26" s="26">
        <v>1.8370041243797117</v>
      </c>
    </row>
    <row r="27" spans="2:11" x14ac:dyDescent="0.35">
      <c r="B27" s="27" t="s">
        <v>107</v>
      </c>
      <c r="C27" s="2" t="s">
        <v>69</v>
      </c>
      <c r="D27" s="28">
        <v>4.1050539183732777</v>
      </c>
      <c r="E27" s="28">
        <v>3.6830998403308577</v>
      </c>
      <c r="F27" s="28">
        <v>2.4875446877784912</v>
      </c>
      <c r="G27" s="28">
        <v>2.3857190833018165</v>
      </c>
      <c r="H27" s="28">
        <v>2.331808942861358</v>
      </c>
      <c r="I27" s="28">
        <v>5.344338207381063</v>
      </c>
      <c r="J27" s="28">
        <v>4.6366734988673652</v>
      </c>
      <c r="K27" s="29">
        <v>2.1485744669375006</v>
      </c>
    </row>
    <row r="28" spans="2:11" x14ac:dyDescent="0.35">
      <c r="B28" s="27" t="s">
        <v>110</v>
      </c>
      <c r="C28" s="2" t="s">
        <v>71</v>
      </c>
      <c r="D28" s="28">
        <v>4.0703930560456163</v>
      </c>
      <c r="E28" s="28">
        <v>3.6484389780031972</v>
      </c>
      <c r="F28" s="28">
        <v>2.4528838254508303</v>
      </c>
      <c r="G28" s="28">
        <v>2.3510582209741551</v>
      </c>
      <c r="H28" s="28">
        <v>2.2971480805336966</v>
      </c>
      <c r="I28" s="28">
        <v>5.3096773450534016</v>
      </c>
      <c r="J28" s="28">
        <v>4.6020126365397047</v>
      </c>
      <c r="K28" s="29">
        <v>2.1139136046098392</v>
      </c>
    </row>
    <row r="29" spans="2:11" x14ac:dyDescent="0.35">
      <c r="B29" s="30">
        <v>0</v>
      </c>
      <c r="C29" s="2" t="s">
        <v>73</v>
      </c>
      <c r="D29" s="28">
        <v>4.0184017625541246</v>
      </c>
      <c r="E29" s="28">
        <v>3.5964476845117055</v>
      </c>
      <c r="F29" s="28">
        <v>2.4008925319593386</v>
      </c>
      <c r="G29" s="28">
        <v>2.2990669274826638</v>
      </c>
      <c r="H29" s="28">
        <v>2.2451567870422049</v>
      </c>
      <c r="I29" s="28">
        <v>5.2576860515619099</v>
      </c>
      <c r="J29" s="28">
        <v>4.550021343048213</v>
      </c>
      <c r="K29" s="29">
        <v>2.061922311118348</v>
      </c>
    </row>
    <row r="30" spans="2:11" x14ac:dyDescent="0.35">
      <c r="B30" s="31"/>
      <c r="C30" s="2" t="s">
        <v>75</v>
      </c>
      <c r="D30" s="28">
        <v>3.9664104690626334</v>
      </c>
      <c r="E30" s="28">
        <v>3.5444563910202138</v>
      </c>
      <c r="F30" s="28">
        <v>2.3489012384678469</v>
      </c>
      <c r="G30" s="28">
        <v>2.2470756339911722</v>
      </c>
      <c r="H30" s="28">
        <v>2.1931654935507132</v>
      </c>
      <c r="I30" s="28">
        <v>5.2056947580704183</v>
      </c>
      <c r="J30" s="28">
        <v>4.4980300495567214</v>
      </c>
      <c r="K30" s="29">
        <v>2.0099310176268563</v>
      </c>
    </row>
    <row r="31" spans="2:11" x14ac:dyDescent="0.35">
      <c r="B31" s="31"/>
      <c r="C31" s="2" t="s">
        <v>77</v>
      </c>
      <c r="D31" s="28">
        <v>4.0462051528672465</v>
      </c>
      <c r="E31" s="28">
        <v>3.6217931613472576</v>
      </c>
      <c r="F31" s="28">
        <v>2.4271260804932009</v>
      </c>
      <c r="G31" s="28">
        <v>2.3248241624658328</v>
      </c>
      <c r="H31" s="28">
        <v>2.2719245513651929</v>
      </c>
      <c r="I31" s="28">
        <v>5.2844368793713095</v>
      </c>
      <c r="J31" s="28">
        <v>4.5756462291834401</v>
      </c>
      <c r="K31" s="29">
        <v>2.0862099904848685</v>
      </c>
    </row>
    <row r="32" spans="2:11" x14ac:dyDescent="0.35">
      <c r="B32" s="31"/>
      <c r="C32" s="2" t="s">
        <v>79</v>
      </c>
      <c r="D32" s="28">
        <v>4.0170983800194842</v>
      </c>
      <c r="E32" s="28">
        <v>3.5926863884994948</v>
      </c>
      <c r="F32" s="28">
        <v>2.3980193076454381</v>
      </c>
      <c r="G32" s="28">
        <v>2.2957173896180696</v>
      </c>
      <c r="H32" s="28">
        <v>2.2428177785174301</v>
      </c>
      <c r="I32" s="28">
        <v>5.2553301065235463</v>
      </c>
      <c r="J32" s="28">
        <v>4.5465394563356778</v>
      </c>
      <c r="K32" s="29">
        <v>2.0571032176371054</v>
      </c>
    </row>
    <row r="33" spans="2:11" x14ac:dyDescent="0.35">
      <c r="B33" s="31"/>
      <c r="C33" s="2" t="s">
        <v>81</v>
      </c>
      <c r="D33" s="28">
        <v>3.9734382207478394</v>
      </c>
      <c r="E33" s="28">
        <v>3.5490262292278505</v>
      </c>
      <c r="F33" s="28">
        <v>2.3543591483737938</v>
      </c>
      <c r="G33" s="28">
        <v>2.2520572303464257</v>
      </c>
      <c r="H33" s="28">
        <v>2.1991576192457858</v>
      </c>
      <c r="I33" s="28">
        <v>5.2116699472519015</v>
      </c>
      <c r="J33" s="28">
        <v>4.5028792970640339</v>
      </c>
      <c r="K33" s="29">
        <v>2.0134430583654614</v>
      </c>
    </row>
    <row r="34" spans="2:11" x14ac:dyDescent="0.35">
      <c r="B34" s="31"/>
      <c r="C34" s="2" t="s">
        <v>83</v>
      </c>
      <c r="D34" s="28">
        <v>3.9297780614761955</v>
      </c>
      <c r="E34" s="28">
        <v>3.5053660699562061</v>
      </c>
      <c r="F34" s="28">
        <v>2.3106989891021494</v>
      </c>
      <c r="G34" s="28">
        <v>2.2083970710747818</v>
      </c>
      <c r="H34" s="28">
        <v>2.1554974599741414</v>
      </c>
      <c r="I34" s="28">
        <v>5.1680097879802576</v>
      </c>
      <c r="J34" s="28">
        <v>4.45921913779239</v>
      </c>
      <c r="K34" s="29">
        <v>1.9697828990938171</v>
      </c>
    </row>
    <row r="35" spans="2:11" ht="15" thickBot="1" x14ac:dyDescent="0.4">
      <c r="B35" s="32"/>
      <c r="C35" s="3" t="s">
        <v>84</v>
      </c>
      <c r="D35" s="33">
        <v>4.1050539183732777</v>
      </c>
      <c r="E35" s="33">
        <v>3.6830998403308577</v>
      </c>
      <c r="F35" s="33">
        <v>2.4875446877784912</v>
      </c>
      <c r="G35" s="33">
        <v>2.3857190833018165</v>
      </c>
      <c r="H35" s="33">
        <v>2.331808942861358</v>
      </c>
      <c r="I35" s="33">
        <v>5.344338207381063</v>
      </c>
      <c r="J35" s="33">
        <v>4.6366734988673652</v>
      </c>
      <c r="K35" s="34">
        <v>2.1485744669375006</v>
      </c>
    </row>
    <row r="36" spans="2:11" x14ac:dyDescent="0.35">
      <c r="B36" s="24" t="s">
        <v>106</v>
      </c>
      <c r="C36" s="1" t="s">
        <v>2</v>
      </c>
      <c r="D36" s="25">
        <v>3.531520819832616</v>
      </c>
      <c r="E36" s="25">
        <v>3.1011499511731997</v>
      </c>
      <c r="F36" s="25">
        <v>1.9105894947317545</v>
      </c>
      <c r="G36" s="25">
        <v>1.8007676892122153</v>
      </c>
      <c r="H36" s="25">
        <v>1.7527069184805832</v>
      </c>
      <c r="I36" s="25">
        <v>4.7788488852562709</v>
      </c>
      <c r="J36" s="25">
        <v>4.0633331125914687</v>
      </c>
      <c r="K36" s="26">
        <v>1.5595925840845177</v>
      </c>
    </row>
    <row r="37" spans="2:11" x14ac:dyDescent="0.35">
      <c r="B37" s="27" t="s">
        <v>107</v>
      </c>
      <c r="C37" s="2" t="s">
        <v>69</v>
      </c>
      <c r="D37" s="28">
        <v>3.8276423780780835</v>
      </c>
      <c r="E37" s="28">
        <v>3.4056883000356639</v>
      </c>
      <c r="F37" s="28">
        <v>2.2101331474832975</v>
      </c>
      <c r="G37" s="28">
        <v>2.1083075430066223</v>
      </c>
      <c r="H37" s="28">
        <v>2.0543974025661638</v>
      </c>
      <c r="I37" s="28">
        <v>5.0669266670858688</v>
      </c>
      <c r="J37" s="28">
        <v>4.359261958572171</v>
      </c>
      <c r="K37" s="29">
        <v>1.8711629266423067</v>
      </c>
    </row>
    <row r="38" spans="2:11" x14ac:dyDescent="0.35">
      <c r="B38" s="27" t="s">
        <v>111</v>
      </c>
      <c r="C38" s="2" t="s">
        <v>71</v>
      </c>
      <c r="D38" s="28">
        <v>3.7929815157504221</v>
      </c>
      <c r="E38" s="28">
        <v>3.3710274377080025</v>
      </c>
      <c r="F38" s="28">
        <v>2.1754722851556365</v>
      </c>
      <c r="G38" s="28">
        <v>2.0736466806789613</v>
      </c>
      <c r="H38" s="28">
        <v>2.0197365402385028</v>
      </c>
      <c r="I38" s="28">
        <v>5.0322658047582074</v>
      </c>
      <c r="J38" s="28">
        <v>4.3246010962445096</v>
      </c>
      <c r="K38" s="29">
        <v>1.8365020643146455</v>
      </c>
    </row>
    <row r="39" spans="2:11" x14ac:dyDescent="0.35">
      <c r="B39" s="30">
        <v>0</v>
      </c>
      <c r="C39" s="2" t="s">
        <v>73</v>
      </c>
      <c r="D39" s="28">
        <v>3.7409902222589304</v>
      </c>
      <c r="E39" s="28">
        <v>3.3190361442165108</v>
      </c>
      <c r="F39" s="28">
        <v>2.1234809916641448</v>
      </c>
      <c r="G39" s="28">
        <v>2.0216553871874696</v>
      </c>
      <c r="H39" s="28">
        <v>1.9677452467470111</v>
      </c>
      <c r="I39" s="28">
        <v>4.9802745112667157</v>
      </c>
      <c r="J39" s="28">
        <v>4.2726098027530179</v>
      </c>
      <c r="K39" s="29">
        <v>1.7845107708231538</v>
      </c>
    </row>
    <row r="40" spans="2:11" x14ac:dyDescent="0.35">
      <c r="B40" s="31"/>
      <c r="C40" s="2" t="s">
        <v>75</v>
      </c>
      <c r="D40" s="28">
        <v>3.6889989287674387</v>
      </c>
      <c r="E40" s="28">
        <v>3.2670448507250192</v>
      </c>
      <c r="F40" s="28">
        <v>2.0714896981726527</v>
      </c>
      <c r="G40" s="28">
        <v>1.9696640936959777</v>
      </c>
      <c r="H40" s="28">
        <v>1.9157539532555192</v>
      </c>
      <c r="I40" s="28">
        <v>4.928283217775224</v>
      </c>
      <c r="J40" s="28">
        <v>4.2206185092615263</v>
      </c>
      <c r="K40" s="29">
        <v>1.7325194773316619</v>
      </c>
    </row>
    <row r="41" spans="2:11" x14ac:dyDescent="0.35">
      <c r="B41" s="31"/>
      <c r="C41" s="2" t="s">
        <v>77</v>
      </c>
      <c r="D41" s="28">
        <v>3.7687936125720523</v>
      </c>
      <c r="E41" s="28">
        <v>3.3443816210520634</v>
      </c>
      <c r="F41" s="28">
        <v>2.1497145401980067</v>
      </c>
      <c r="G41" s="28">
        <v>2.0474126221706386</v>
      </c>
      <c r="H41" s="28">
        <v>1.9945130110699987</v>
      </c>
      <c r="I41" s="28">
        <v>5.0070253390761152</v>
      </c>
      <c r="J41" s="28">
        <v>4.2982346888882468</v>
      </c>
      <c r="K41" s="29">
        <v>1.8087984501896741</v>
      </c>
    </row>
    <row r="42" spans="2:11" x14ac:dyDescent="0.35">
      <c r="B42" s="31"/>
      <c r="C42" s="2" t="s">
        <v>79</v>
      </c>
      <c r="D42" s="28">
        <v>3.7396868397242895</v>
      </c>
      <c r="E42" s="28">
        <v>3.3152748482043002</v>
      </c>
      <c r="F42" s="28">
        <v>2.1206077673502439</v>
      </c>
      <c r="G42" s="28">
        <v>2.0183058493228758</v>
      </c>
      <c r="H42" s="28">
        <v>1.9654062382222361</v>
      </c>
      <c r="I42" s="28">
        <v>4.977918566228352</v>
      </c>
      <c r="J42" s="28">
        <v>4.2691279160404836</v>
      </c>
      <c r="K42" s="29">
        <v>1.7796916773419116</v>
      </c>
    </row>
    <row r="43" spans="2:11" x14ac:dyDescent="0.35">
      <c r="B43" s="31"/>
      <c r="C43" s="2" t="s">
        <v>81</v>
      </c>
      <c r="D43" s="28">
        <v>3.6960266804526456</v>
      </c>
      <c r="E43" s="28">
        <v>3.2716146889326563</v>
      </c>
      <c r="F43" s="28">
        <v>2.0769476080785996</v>
      </c>
      <c r="G43" s="28">
        <v>1.9746456900512317</v>
      </c>
      <c r="H43" s="28">
        <v>1.9217460789505918</v>
      </c>
      <c r="I43" s="28">
        <v>4.9342584069567081</v>
      </c>
      <c r="J43" s="28">
        <v>4.2254677567688397</v>
      </c>
      <c r="K43" s="29">
        <v>1.7360315180702672</v>
      </c>
    </row>
    <row r="44" spans="2:11" x14ac:dyDescent="0.35">
      <c r="B44" s="31"/>
      <c r="C44" s="2" t="s">
        <v>83</v>
      </c>
      <c r="D44" s="28">
        <v>3.6523665211810012</v>
      </c>
      <c r="E44" s="28">
        <v>3.2279545296610124</v>
      </c>
      <c r="F44" s="28">
        <v>2.0332874488069557</v>
      </c>
      <c r="G44" s="28">
        <v>1.9309855307795876</v>
      </c>
      <c r="H44" s="28">
        <v>1.8780859196789477</v>
      </c>
      <c r="I44" s="28">
        <v>4.8905982476850642</v>
      </c>
      <c r="J44" s="28">
        <v>4.1818075974971958</v>
      </c>
      <c r="K44" s="29">
        <v>1.6923713587986233</v>
      </c>
    </row>
    <row r="45" spans="2:11" ht="15" thickBot="1" x14ac:dyDescent="0.4">
      <c r="B45" s="32"/>
      <c r="C45" s="3" t="s">
        <v>84</v>
      </c>
      <c r="D45" s="33">
        <v>3.8276423780780835</v>
      </c>
      <c r="E45" s="33">
        <v>3.4056883000356639</v>
      </c>
      <c r="F45" s="33">
        <v>2.2101331474832975</v>
      </c>
      <c r="G45" s="33">
        <v>2.1083075430066223</v>
      </c>
      <c r="H45" s="33">
        <v>2.0543974025661638</v>
      </c>
      <c r="I45" s="33">
        <v>5.0669266670858688</v>
      </c>
      <c r="J45" s="33">
        <v>4.359261958572171</v>
      </c>
      <c r="K45" s="34">
        <v>1.8711629266423067</v>
      </c>
    </row>
    <row r="46" spans="2:11" x14ac:dyDescent="0.35">
      <c r="B46" s="35" t="s">
        <v>112</v>
      </c>
      <c r="C46" s="1" t="s">
        <v>2</v>
      </c>
      <c r="D46" s="25">
        <v>3.8292993791605134</v>
      </c>
      <c r="E46" s="25">
        <v>3.3691383170714793</v>
      </c>
      <c r="F46" s="25">
        <v>2.2069418988235925</v>
      </c>
      <c r="G46" s="25">
        <v>2.0847852759618406</v>
      </c>
      <c r="H46" s="25">
        <v>2.0486971899154822</v>
      </c>
      <c r="I46" s="25">
        <v>5.0372720109635463</v>
      </c>
      <c r="J46" s="25">
        <v>4.324391835679358</v>
      </c>
      <c r="K46" s="26">
        <v>1.8542312120228805</v>
      </c>
    </row>
    <row r="47" spans="2:11" x14ac:dyDescent="0.35">
      <c r="B47" s="27"/>
      <c r="C47" s="2" t="s">
        <v>69</v>
      </c>
      <c r="D47" s="28">
        <v>4.1224791801431264</v>
      </c>
      <c r="E47" s="28">
        <v>3.6758808002092853</v>
      </c>
      <c r="F47" s="28">
        <v>2.512695266795844</v>
      </c>
      <c r="G47" s="28">
        <v>2.3962851722452037</v>
      </c>
      <c r="H47" s="28">
        <v>2.3512876630610813</v>
      </c>
      <c r="I47" s="28">
        <v>5.3299346496130768</v>
      </c>
      <c r="J47" s="28">
        <v>4.6250436765989837</v>
      </c>
      <c r="K47" s="29">
        <v>2.1603971664782193</v>
      </c>
    </row>
    <row r="48" spans="2:11" x14ac:dyDescent="0.35">
      <c r="B48" s="27" t="s">
        <v>108</v>
      </c>
      <c r="C48" s="2" t="s">
        <v>71</v>
      </c>
      <c r="D48" s="28">
        <v>4.087818317815465</v>
      </c>
      <c r="E48" s="28">
        <v>3.6412199378816239</v>
      </c>
      <c r="F48" s="28">
        <v>2.478034404468183</v>
      </c>
      <c r="G48" s="28">
        <v>2.3616243099175427</v>
      </c>
      <c r="H48" s="28">
        <v>2.3166268007334203</v>
      </c>
      <c r="I48" s="28">
        <v>5.2952737872854163</v>
      </c>
      <c r="J48" s="28">
        <v>4.5903828142713223</v>
      </c>
      <c r="K48" s="29">
        <v>2.1257363041505584</v>
      </c>
    </row>
    <row r="49" spans="2:11" x14ac:dyDescent="0.35">
      <c r="B49" s="30">
        <v>0</v>
      </c>
      <c r="C49" s="2" t="s">
        <v>73</v>
      </c>
      <c r="D49" s="28">
        <v>4.0358270243239733</v>
      </c>
      <c r="E49" s="28">
        <v>3.5892286443901327</v>
      </c>
      <c r="F49" s="28">
        <v>2.4260431109766913</v>
      </c>
      <c r="G49" s="28">
        <v>2.309633016426051</v>
      </c>
      <c r="H49" s="28">
        <v>2.2646355072419286</v>
      </c>
      <c r="I49" s="28">
        <v>5.2432824937939246</v>
      </c>
      <c r="J49" s="28">
        <v>4.5383915207798307</v>
      </c>
      <c r="K49" s="29">
        <v>2.0737450106590667</v>
      </c>
    </row>
    <row r="50" spans="2:11" x14ac:dyDescent="0.35">
      <c r="B50" s="31"/>
      <c r="C50" s="2" t="s">
        <v>75</v>
      </c>
      <c r="D50" s="28">
        <v>3.9838357308324821</v>
      </c>
      <c r="E50" s="28">
        <v>3.537237350898641</v>
      </c>
      <c r="F50" s="28">
        <v>2.3740518174851997</v>
      </c>
      <c r="G50" s="28">
        <v>2.2576417229345593</v>
      </c>
      <c r="H50" s="28">
        <v>2.212644213750437</v>
      </c>
      <c r="I50" s="28">
        <v>5.191291200302433</v>
      </c>
      <c r="J50" s="28">
        <v>4.486400227288339</v>
      </c>
      <c r="K50" s="29">
        <v>2.021753717167575</v>
      </c>
    </row>
    <row r="51" spans="2:11" x14ac:dyDescent="0.35">
      <c r="B51" s="31"/>
      <c r="C51" s="2" t="s">
        <v>77</v>
      </c>
      <c r="D51" s="28">
        <v>4.0645076886057012</v>
      </c>
      <c r="E51" s="28">
        <v>3.6141723169346784</v>
      </c>
      <c r="F51" s="28">
        <v>2.4514988632147787</v>
      </c>
      <c r="G51" s="28">
        <v>2.3329641979471263</v>
      </c>
      <c r="H51" s="28">
        <v>2.2890588248330803</v>
      </c>
      <c r="I51" s="28">
        <v>5.2694394008516552</v>
      </c>
      <c r="J51" s="28">
        <v>4.5636998972940637</v>
      </c>
      <c r="K51" s="29">
        <v>2.0985828172746341</v>
      </c>
    </row>
    <row r="52" spans="2:11" x14ac:dyDescent="0.35">
      <c r="B52" s="31"/>
      <c r="C52" s="2" t="s">
        <v>79</v>
      </c>
      <c r="D52" s="28">
        <v>4.035400915757938</v>
      </c>
      <c r="E52" s="28">
        <v>3.5850655440869152</v>
      </c>
      <c r="F52" s="28">
        <v>2.422392090367016</v>
      </c>
      <c r="G52" s="28">
        <v>2.3038574250993635</v>
      </c>
      <c r="H52" s="28">
        <v>2.2599520519853176</v>
      </c>
      <c r="I52" s="28">
        <v>5.240332628003892</v>
      </c>
      <c r="J52" s="28">
        <v>4.5345931244463014</v>
      </c>
      <c r="K52" s="29">
        <v>2.0694760444268714</v>
      </c>
    </row>
    <row r="53" spans="2:11" x14ac:dyDescent="0.35">
      <c r="B53" s="31"/>
      <c r="C53" s="2" t="s">
        <v>81</v>
      </c>
      <c r="D53" s="28">
        <v>3.9917407564862941</v>
      </c>
      <c r="E53" s="28">
        <v>3.5414053848152713</v>
      </c>
      <c r="F53" s="28">
        <v>2.3787319310953721</v>
      </c>
      <c r="G53" s="28">
        <v>2.2601972658277196</v>
      </c>
      <c r="H53" s="28">
        <v>2.2162918927136737</v>
      </c>
      <c r="I53" s="28">
        <v>5.1966724687322481</v>
      </c>
      <c r="J53" s="28">
        <v>4.4909329651746575</v>
      </c>
      <c r="K53" s="29">
        <v>2.0258158851552275</v>
      </c>
    </row>
    <row r="54" spans="2:11" x14ac:dyDescent="0.35">
      <c r="B54" s="31"/>
      <c r="C54" s="2" t="s">
        <v>83</v>
      </c>
      <c r="D54" s="28">
        <v>3.9480805972146502</v>
      </c>
      <c r="E54" s="28">
        <v>3.4977452255436274</v>
      </c>
      <c r="F54" s="28">
        <v>2.3350717718237277</v>
      </c>
      <c r="G54" s="28">
        <v>2.2165371065560753</v>
      </c>
      <c r="H54" s="28">
        <v>2.1726317334420293</v>
      </c>
      <c r="I54" s="28">
        <v>5.1530123094606042</v>
      </c>
      <c r="J54" s="28">
        <v>4.4472728059030127</v>
      </c>
      <c r="K54" s="29">
        <v>1.9821557258835829</v>
      </c>
    </row>
    <row r="55" spans="2:11" ht="15" thickBot="1" x14ac:dyDescent="0.4">
      <c r="B55" s="32"/>
      <c r="C55" s="3" t="s">
        <v>84</v>
      </c>
      <c r="D55" s="33">
        <v>4.1224791801431264</v>
      </c>
      <c r="E55" s="33">
        <v>3.6758808002092853</v>
      </c>
      <c r="F55" s="33">
        <v>2.512695266795844</v>
      </c>
      <c r="G55" s="33">
        <v>2.3962851722452037</v>
      </c>
      <c r="H55" s="33">
        <v>2.3512876630610813</v>
      </c>
      <c r="I55" s="33">
        <v>5.3299346496130768</v>
      </c>
      <c r="J55" s="33">
        <v>4.6250436765989837</v>
      </c>
      <c r="K55" s="34">
        <v>2.1603971664782193</v>
      </c>
    </row>
    <row r="56" spans="2:11" x14ac:dyDescent="0.35">
      <c r="B56" s="35" t="s">
        <v>112</v>
      </c>
      <c r="C56" s="1" t="s">
        <v>2</v>
      </c>
      <c r="D56" s="25">
        <v>3.732738452474373</v>
      </c>
      <c r="E56" s="25">
        <v>3.2725773903853388</v>
      </c>
      <c r="F56" s="25">
        <v>2.1103809721374516</v>
      </c>
      <c r="G56" s="25">
        <v>1.9882243492756997</v>
      </c>
      <c r="H56" s="25">
        <v>1.9521362632293413</v>
      </c>
      <c r="I56" s="25">
        <v>4.9407110842774058</v>
      </c>
      <c r="J56" s="25">
        <v>4.2278309089932176</v>
      </c>
      <c r="K56" s="26">
        <v>1.7576702853367396</v>
      </c>
    </row>
    <row r="57" spans="2:11" x14ac:dyDescent="0.35">
      <c r="B57" s="27"/>
      <c r="C57" s="2" t="s">
        <v>69</v>
      </c>
      <c r="D57" s="28">
        <v>4.025918253456986</v>
      </c>
      <c r="E57" s="28">
        <v>3.5793198735231444</v>
      </c>
      <c r="F57" s="28">
        <v>2.4161343401097035</v>
      </c>
      <c r="G57" s="28">
        <v>2.2997242455590627</v>
      </c>
      <c r="H57" s="28">
        <v>2.2547267363749408</v>
      </c>
      <c r="I57" s="28">
        <v>5.2333737229269364</v>
      </c>
      <c r="J57" s="28">
        <v>4.5284827499128424</v>
      </c>
      <c r="K57" s="29">
        <v>2.0638362397920789</v>
      </c>
    </row>
    <row r="58" spans="2:11" x14ac:dyDescent="0.35">
      <c r="B58" s="27" t="s">
        <v>109</v>
      </c>
      <c r="C58" s="2" t="s">
        <v>71</v>
      </c>
      <c r="D58" s="28">
        <v>3.991257391129325</v>
      </c>
      <c r="E58" s="28">
        <v>3.5446590111954834</v>
      </c>
      <c r="F58" s="28">
        <v>2.3814734777820421</v>
      </c>
      <c r="G58" s="28">
        <v>2.2650633832314018</v>
      </c>
      <c r="H58" s="28">
        <v>2.2200658740472794</v>
      </c>
      <c r="I58" s="28">
        <v>5.1987128605992758</v>
      </c>
      <c r="J58" s="28">
        <v>4.4938218875851819</v>
      </c>
      <c r="K58" s="29">
        <v>2.0291753774644175</v>
      </c>
    </row>
    <row r="59" spans="2:11" x14ac:dyDescent="0.35">
      <c r="B59" s="30">
        <v>0</v>
      </c>
      <c r="C59" s="2" t="s">
        <v>73</v>
      </c>
      <c r="D59" s="28">
        <v>3.9392660976378333</v>
      </c>
      <c r="E59" s="28">
        <v>3.4926677177039922</v>
      </c>
      <c r="F59" s="28">
        <v>2.3294821842905509</v>
      </c>
      <c r="G59" s="28">
        <v>2.2130720897399101</v>
      </c>
      <c r="H59" s="28">
        <v>2.1680745805557877</v>
      </c>
      <c r="I59" s="28">
        <v>5.1467215671077842</v>
      </c>
      <c r="J59" s="28">
        <v>4.4418305940936902</v>
      </c>
      <c r="K59" s="29">
        <v>1.977184083972926</v>
      </c>
    </row>
    <row r="60" spans="2:11" x14ac:dyDescent="0.35">
      <c r="B60" s="31"/>
      <c r="C60" s="2" t="s">
        <v>75</v>
      </c>
      <c r="D60" s="28">
        <v>3.8872748041463416</v>
      </c>
      <c r="E60" s="28">
        <v>3.4406764242125005</v>
      </c>
      <c r="F60" s="28">
        <v>2.2774908907990592</v>
      </c>
      <c r="G60" s="28">
        <v>2.1610807962484184</v>
      </c>
      <c r="H60" s="28">
        <v>2.1160832870642965</v>
      </c>
      <c r="I60" s="28">
        <v>5.0947302736162925</v>
      </c>
      <c r="J60" s="28">
        <v>4.3898393006021985</v>
      </c>
      <c r="K60" s="29">
        <v>1.9251927904814343</v>
      </c>
    </row>
    <row r="61" spans="2:11" x14ac:dyDescent="0.35">
      <c r="B61" s="31"/>
      <c r="C61" s="2" t="s">
        <v>77</v>
      </c>
      <c r="D61" s="28">
        <v>3.9679467619195607</v>
      </c>
      <c r="E61" s="28">
        <v>3.517611390248538</v>
      </c>
      <c r="F61" s="28">
        <v>2.3549379365286383</v>
      </c>
      <c r="G61" s="28">
        <v>2.2364032712609858</v>
      </c>
      <c r="H61" s="28">
        <v>2.1924978981469398</v>
      </c>
      <c r="I61" s="28">
        <v>5.1728784741655147</v>
      </c>
      <c r="J61" s="28">
        <v>4.4671389706079232</v>
      </c>
      <c r="K61" s="29">
        <v>2.0020218905884937</v>
      </c>
    </row>
    <row r="62" spans="2:11" x14ac:dyDescent="0.35">
      <c r="B62" s="31"/>
      <c r="C62" s="2" t="s">
        <v>79</v>
      </c>
      <c r="D62" s="28">
        <v>3.9388399890717976</v>
      </c>
      <c r="E62" s="28">
        <v>3.4885046174007748</v>
      </c>
      <c r="F62" s="28">
        <v>2.3258311636808751</v>
      </c>
      <c r="G62" s="28">
        <v>2.2072964984132231</v>
      </c>
      <c r="H62" s="28">
        <v>2.1633911252991771</v>
      </c>
      <c r="I62" s="28">
        <v>5.1437717013177515</v>
      </c>
      <c r="J62" s="28">
        <v>4.4380321977601609</v>
      </c>
      <c r="K62" s="29">
        <v>1.9729151177407305</v>
      </c>
    </row>
    <row r="63" spans="2:11" x14ac:dyDescent="0.35">
      <c r="B63" s="31"/>
      <c r="C63" s="2" t="s">
        <v>81</v>
      </c>
      <c r="D63" s="28">
        <v>3.8951798298001536</v>
      </c>
      <c r="E63" s="28">
        <v>3.4448444581291309</v>
      </c>
      <c r="F63" s="28">
        <v>2.2821710044092312</v>
      </c>
      <c r="G63" s="28">
        <v>2.1636363391415792</v>
      </c>
      <c r="H63" s="28">
        <v>2.1197309660275327</v>
      </c>
      <c r="I63" s="28">
        <v>5.1001115420461076</v>
      </c>
      <c r="J63" s="28">
        <v>4.394372038488517</v>
      </c>
      <c r="K63" s="29">
        <v>1.9292549584690866</v>
      </c>
    </row>
    <row r="64" spans="2:11" x14ac:dyDescent="0.35">
      <c r="B64" s="31"/>
      <c r="C64" s="2" t="s">
        <v>83</v>
      </c>
      <c r="D64" s="28">
        <v>3.8515196705285097</v>
      </c>
      <c r="E64" s="28">
        <v>3.401184298857487</v>
      </c>
      <c r="F64" s="28">
        <v>2.2385108451375868</v>
      </c>
      <c r="G64" s="28">
        <v>2.1199761798699348</v>
      </c>
      <c r="H64" s="28">
        <v>2.0760708067558884</v>
      </c>
      <c r="I64" s="28">
        <v>5.0564513827744637</v>
      </c>
      <c r="J64" s="28">
        <v>4.3507118792168722</v>
      </c>
      <c r="K64" s="29">
        <v>1.8855947991974422</v>
      </c>
    </row>
    <row r="65" spans="2:11" ht="15" thickBot="1" x14ac:dyDescent="0.4">
      <c r="B65" s="32"/>
      <c r="C65" s="3" t="s">
        <v>84</v>
      </c>
      <c r="D65" s="33">
        <v>4.025918253456986</v>
      </c>
      <c r="E65" s="33">
        <v>3.5793198735231444</v>
      </c>
      <c r="F65" s="33">
        <v>2.4161343401097035</v>
      </c>
      <c r="G65" s="33">
        <v>2.2997242455590627</v>
      </c>
      <c r="H65" s="33">
        <v>2.2547267363749408</v>
      </c>
      <c r="I65" s="33">
        <v>5.2333737229269364</v>
      </c>
      <c r="J65" s="33">
        <v>4.5284827499128424</v>
      </c>
      <c r="K65" s="34">
        <v>2.0638362397920789</v>
      </c>
    </row>
    <row r="66" spans="2:11" x14ac:dyDescent="0.35">
      <c r="B66" s="35" t="s">
        <v>112</v>
      </c>
      <c r="C66" s="1" t="s">
        <v>2</v>
      </c>
      <c r="D66" s="25">
        <v>3.5878970624451614</v>
      </c>
      <c r="E66" s="25">
        <v>3.1277360003561276</v>
      </c>
      <c r="F66" s="25">
        <v>1.9655395821082409</v>
      </c>
      <c r="G66" s="25">
        <v>1.8433829592464888</v>
      </c>
      <c r="H66" s="25">
        <v>1.8072948732001304</v>
      </c>
      <c r="I66" s="25">
        <v>4.7958696942481946</v>
      </c>
      <c r="J66" s="25">
        <v>4.0829895189640064</v>
      </c>
      <c r="K66" s="26">
        <v>1.6128288953075287</v>
      </c>
    </row>
    <row r="67" spans="2:11" x14ac:dyDescent="0.35">
      <c r="B67" s="27"/>
      <c r="C67" s="2" t="s">
        <v>69</v>
      </c>
      <c r="D67" s="28">
        <v>3.8810768634277748</v>
      </c>
      <c r="E67" s="28">
        <v>3.4344784834939337</v>
      </c>
      <c r="F67" s="28">
        <v>2.2712929500804924</v>
      </c>
      <c r="G67" s="28">
        <v>2.1548828555298516</v>
      </c>
      <c r="H67" s="28">
        <v>2.1098853463457292</v>
      </c>
      <c r="I67" s="28">
        <v>5.0885323328977261</v>
      </c>
      <c r="J67" s="28">
        <v>4.3836413598836321</v>
      </c>
      <c r="K67" s="29">
        <v>1.9189948497628675</v>
      </c>
    </row>
    <row r="68" spans="2:11" x14ac:dyDescent="0.35">
      <c r="B68" s="27" t="s">
        <v>110</v>
      </c>
      <c r="C68" s="2" t="s">
        <v>71</v>
      </c>
      <c r="D68" s="28">
        <v>3.8464160011001134</v>
      </c>
      <c r="E68" s="28">
        <v>3.3998176211662723</v>
      </c>
      <c r="F68" s="28">
        <v>2.2366320877528314</v>
      </c>
      <c r="G68" s="28">
        <v>2.1202219932021906</v>
      </c>
      <c r="H68" s="28">
        <v>2.0752244840180687</v>
      </c>
      <c r="I68" s="28">
        <v>5.0538714705700647</v>
      </c>
      <c r="J68" s="28">
        <v>4.3489804975559707</v>
      </c>
      <c r="K68" s="29">
        <v>1.8843339874352065</v>
      </c>
    </row>
    <row r="69" spans="2:11" x14ac:dyDescent="0.35">
      <c r="B69" s="30">
        <v>0</v>
      </c>
      <c r="C69" s="2" t="s">
        <v>73</v>
      </c>
      <c r="D69" s="28">
        <v>3.7944247076086222</v>
      </c>
      <c r="E69" s="28">
        <v>3.3478263276747806</v>
      </c>
      <c r="F69" s="28">
        <v>2.1846407942613397</v>
      </c>
      <c r="G69" s="28">
        <v>2.0682306997106989</v>
      </c>
      <c r="H69" s="28">
        <v>2.0232331905265766</v>
      </c>
      <c r="I69" s="28">
        <v>5.001880177078573</v>
      </c>
      <c r="J69" s="28">
        <v>4.296989204064479</v>
      </c>
      <c r="K69" s="29">
        <v>1.8323426939437146</v>
      </c>
    </row>
    <row r="70" spans="2:11" x14ac:dyDescent="0.35">
      <c r="B70" s="31"/>
      <c r="C70" s="2" t="s">
        <v>75</v>
      </c>
      <c r="D70" s="28">
        <v>3.7424334141171305</v>
      </c>
      <c r="E70" s="28">
        <v>3.2958350341832889</v>
      </c>
      <c r="F70" s="28">
        <v>2.132649500769848</v>
      </c>
      <c r="G70" s="28">
        <v>2.0162394062192073</v>
      </c>
      <c r="H70" s="28">
        <v>1.9712418970350851</v>
      </c>
      <c r="I70" s="28">
        <v>4.9498888835870813</v>
      </c>
      <c r="J70" s="28">
        <v>4.2449979105729874</v>
      </c>
      <c r="K70" s="29">
        <v>1.7803514004522232</v>
      </c>
    </row>
    <row r="71" spans="2:11" x14ac:dyDescent="0.35">
      <c r="B71" s="31"/>
      <c r="C71" s="2" t="s">
        <v>77</v>
      </c>
      <c r="D71" s="28">
        <v>3.8231053718903492</v>
      </c>
      <c r="E71" s="28">
        <v>3.3727700002193264</v>
      </c>
      <c r="F71" s="28">
        <v>2.2100965464994267</v>
      </c>
      <c r="G71" s="28">
        <v>2.0915618812317747</v>
      </c>
      <c r="H71" s="28">
        <v>2.0476565081177287</v>
      </c>
      <c r="I71" s="28">
        <v>5.0280370841363036</v>
      </c>
      <c r="J71" s="28">
        <v>4.3222975805787121</v>
      </c>
      <c r="K71" s="29">
        <v>1.8571805005592821</v>
      </c>
    </row>
    <row r="72" spans="2:11" x14ac:dyDescent="0.35">
      <c r="B72" s="31"/>
      <c r="C72" s="2" t="s">
        <v>79</v>
      </c>
      <c r="D72" s="28">
        <v>3.7939985990425864</v>
      </c>
      <c r="E72" s="28">
        <v>3.3436632273715636</v>
      </c>
      <c r="F72" s="28">
        <v>2.1809897736516644</v>
      </c>
      <c r="G72" s="28">
        <v>2.0624551083840119</v>
      </c>
      <c r="H72" s="28">
        <v>2.018549735269966</v>
      </c>
      <c r="I72" s="28">
        <v>4.9989303112885404</v>
      </c>
      <c r="J72" s="28">
        <v>4.2931908077309497</v>
      </c>
      <c r="K72" s="29">
        <v>1.8280737277115195</v>
      </c>
    </row>
    <row r="73" spans="2:11" x14ac:dyDescent="0.35">
      <c r="B73" s="31"/>
      <c r="C73" s="2" t="s">
        <v>81</v>
      </c>
      <c r="D73" s="28">
        <v>3.7503384397709425</v>
      </c>
      <c r="E73" s="28">
        <v>3.3000030680999197</v>
      </c>
      <c r="F73" s="28">
        <v>2.13732961438002</v>
      </c>
      <c r="G73" s="28">
        <v>2.0187949491123676</v>
      </c>
      <c r="H73" s="28">
        <v>1.9748895759983216</v>
      </c>
      <c r="I73" s="28">
        <v>4.9552701520168965</v>
      </c>
      <c r="J73" s="28">
        <v>4.2495306484593049</v>
      </c>
      <c r="K73" s="29">
        <v>1.7844135684398752</v>
      </c>
    </row>
    <row r="74" spans="2:11" x14ac:dyDescent="0.35">
      <c r="B74" s="31"/>
      <c r="C74" s="2" t="s">
        <v>83</v>
      </c>
      <c r="D74" s="28">
        <v>3.7066782804992982</v>
      </c>
      <c r="E74" s="28">
        <v>3.2563429088282758</v>
      </c>
      <c r="F74" s="28">
        <v>2.0936694551083761</v>
      </c>
      <c r="G74" s="28">
        <v>1.9751347898407237</v>
      </c>
      <c r="H74" s="28">
        <v>1.9312294167266777</v>
      </c>
      <c r="I74" s="28">
        <v>4.9116099927452526</v>
      </c>
      <c r="J74" s="28">
        <v>4.205870489187661</v>
      </c>
      <c r="K74" s="29">
        <v>1.7407534091682313</v>
      </c>
    </row>
    <row r="75" spans="2:11" ht="15" thickBot="1" x14ac:dyDescent="0.4">
      <c r="B75" s="32"/>
      <c r="C75" s="3" t="s">
        <v>84</v>
      </c>
      <c r="D75" s="33">
        <v>3.8810768634277748</v>
      </c>
      <c r="E75" s="33">
        <v>3.4344784834939337</v>
      </c>
      <c r="F75" s="33">
        <v>2.2712929500804924</v>
      </c>
      <c r="G75" s="33">
        <v>2.1548828555298516</v>
      </c>
      <c r="H75" s="33">
        <v>2.1098853463457292</v>
      </c>
      <c r="I75" s="33">
        <v>5.0885323328977261</v>
      </c>
      <c r="J75" s="33">
        <v>4.3836413598836321</v>
      </c>
      <c r="K75" s="34">
        <v>1.9189948497628675</v>
      </c>
    </row>
    <row r="76" spans="2:11" x14ac:dyDescent="0.35">
      <c r="B76" s="35" t="s">
        <v>112</v>
      </c>
      <c r="C76" s="1" t="s">
        <v>2</v>
      </c>
      <c r="D76" s="25">
        <v>3.4430556724159507</v>
      </c>
      <c r="E76" s="25">
        <v>2.9828946103269169</v>
      </c>
      <c r="F76" s="25">
        <v>1.8206981920790295</v>
      </c>
      <c r="G76" s="25">
        <v>1.6985415692172774</v>
      </c>
      <c r="H76" s="25">
        <v>1.662453483170919</v>
      </c>
      <c r="I76" s="25">
        <v>4.6510283042189844</v>
      </c>
      <c r="J76" s="25">
        <v>3.9381481289347957</v>
      </c>
      <c r="K76" s="26">
        <v>1.4679875052783173</v>
      </c>
    </row>
    <row r="77" spans="2:11" x14ac:dyDescent="0.35">
      <c r="B77" s="27"/>
      <c r="C77" s="2" t="s">
        <v>69</v>
      </c>
      <c r="D77" s="28">
        <v>3.7362354733985637</v>
      </c>
      <c r="E77" s="28">
        <v>3.2896370934647226</v>
      </c>
      <c r="F77" s="28">
        <v>2.1264515600512812</v>
      </c>
      <c r="G77" s="28">
        <v>2.0100414655006409</v>
      </c>
      <c r="H77" s="28">
        <v>1.9650439563165185</v>
      </c>
      <c r="I77" s="28">
        <v>4.943690942868515</v>
      </c>
      <c r="J77" s="28">
        <v>4.238799969854421</v>
      </c>
      <c r="K77" s="29">
        <v>1.7741534597336566</v>
      </c>
    </row>
    <row r="78" spans="2:11" x14ac:dyDescent="0.35">
      <c r="B78" s="27" t="s">
        <v>111</v>
      </c>
      <c r="C78" s="2" t="s">
        <v>71</v>
      </c>
      <c r="D78" s="28">
        <v>3.7015746110709027</v>
      </c>
      <c r="E78" s="28">
        <v>3.2549762311370616</v>
      </c>
      <c r="F78" s="28">
        <v>2.0917906977236198</v>
      </c>
      <c r="G78" s="28">
        <v>1.9753806031729795</v>
      </c>
      <c r="H78" s="28">
        <v>1.9303830939888573</v>
      </c>
      <c r="I78" s="28">
        <v>4.9090300805408535</v>
      </c>
      <c r="J78" s="28">
        <v>4.2041391075267596</v>
      </c>
      <c r="K78" s="29">
        <v>1.7394925974059954</v>
      </c>
    </row>
    <row r="79" spans="2:11" x14ac:dyDescent="0.35">
      <c r="B79" s="30">
        <v>0</v>
      </c>
      <c r="C79" s="2" t="s">
        <v>73</v>
      </c>
      <c r="D79" s="28">
        <v>3.6495833175794115</v>
      </c>
      <c r="E79" s="28">
        <v>3.2029849376455699</v>
      </c>
      <c r="F79" s="28">
        <v>2.0397994042321286</v>
      </c>
      <c r="G79" s="28">
        <v>1.9233893096814878</v>
      </c>
      <c r="H79" s="28">
        <v>1.8783918004973656</v>
      </c>
      <c r="I79" s="28">
        <v>4.8570387870493619</v>
      </c>
      <c r="J79" s="28">
        <v>4.1521478140352679</v>
      </c>
      <c r="K79" s="29">
        <v>1.6875013039145037</v>
      </c>
    </row>
    <row r="80" spans="2:11" x14ac:dyDescent="0.35">
      <c r="B80" s="31"/>
      <c r="C80" s="2" t="s">
        <v>75</v>
      </c>
      <c r="D80" s="28">
        <v>3.5975920240879189</v>
      </c>
      <c r="E80" s="28">
        <v>3.1509936441540782</v>
      </c>
      <c r="F80" s="28">
        <v>1.9878081107406367</v>
      </c>
      <c r="G80" s="28">
        <v>1.8713980161899963</v>
      </c>
      <c r="H80" s="28">
        <v>1.826400507005874</v>
      </c>
      <c r="I80" s="28">
        <v>4.8050474935578702</v>
      </c>
      <c r="J80" s="28">
        <v>4.1001565205437762</v>
      </c>
      <c r="K80" s="29">
        <v>1.635510010423012</v>
      </c>
    </row>
    <row r="81" spans="2:11" x14ac:dyDescent="0.35">
      <c r="B81" s="31"/>
      <c r="C81" s="2" t="s">
        <v>77</v>
      </c>
      <c r="D81" s="28">
        <v>3.678263981861138</v>
      </c>
      <c r="E81" s="28">
        <v>3.2279286101901152</v>
      </c>
      <c r="F81" s="28">
        <v>2.065255156470216</v>
      </c>
      <c r="G81" s="28">
        <v>1.9467204912025635</v>
      </c>
      <c r="H81" s="28">
        <v>1.9028151180885176</v>
      </c>
      <c r="I81" s="28">
        <v>4.8831956941070924</v>
      </c>
      <c r="J81" s="28">
        <v>4.1774561905495009</v>
      </c>
      <c r="K81" s="29">
        <v>1.7123391105300712</v>
      </c>
    </row>
    <row r="82" spans="2:11" x14ac:dyDescent="0.35">
      <c r="B82" s="31"/>
      <c r="C82" s="2" t="s">
        <v>79</v>
      </c>
      <c r="D82" s="28">
        <v>3.6491572090133757</v>
      </c>
      <c r="E82" s="28">
        <v>3.1988218373423529</v>
      </c>
      <c r="F82" s="28">
        <v>2.0361483836224532</v>
      </c>
      <c r="G82" s="28">
        <v>1.9176137183548008</v>
      </c>
      <c r="H82" s="28">
        <v>1.8737083452407548</v>
      </c>
      <c r="I82" s="28">
        <v>4.8540889212593301</v>
      </c>
      <c r="J82" s="28">
        <v>4.1483494177017386</v>
      </c>
      <c r="K82" s="29">
        <v>1.6832323376823084</v>
      </c>
    </row>
    <row r="83" spans="2:11" x14ac:dyDescent="0.35">
      <c r="B83" s="31"/>
      <c r="C83" s="2" t="s">
        <v>81</v>
      </c>
      <c r="D83" s="28">
        <v>3.6054970497417318</v>
      </c>
      <c r="E83" s="28">
        <v>3.1551616780707086</v>
      </c>
      <c r="F83" s="28">
        <v>1.9924882243508091</v>
      </c>
      <c r="G83" s="28">
        <v>1.8739535590831566</v>
      </c>
      <c r="H83" s="28">
        <v>1.8300481859691107</v>
      </c>
      <c r="I83" s="28">
        <v>4.8104287619876862</v>
      </c>
      <c r="J83" s="28">
        <v>4.1046892584300938</v>
      </c>
      <c r="K83" s="29">
        <v>1.6395721784106643</v>
      </c>
    </row>
    <row r="84" spans="2:11" x14ac:dyDescent="0.35">
      <c r="B84" s="31"/>
      <c r="C84" s="2" t="s">
        <v>83</v>
      </c>
      <c r="D84" s="28">
        <v>3.561836890470087</v>
      </c>
      <c r="E84" s="28">
        <v>3.1115015187990642</v>
      </c>
      <c r="F84" s="28">
        <v>1.948828065079165</v>
      </c>
      <c r="G84" s="28">
        <v>1.8302933998115123</v>
      </c>
      <c r="H84" s="28">
        <v>1.7863880266974663</v>
      </c>
      <c r="I84" s="28">
        <v>4.7667686027160414</v>
      </c>
      <c r="J84" s="28">
        <v>4.0610290991584499</v>
      </c>
      <c r="K84" s="29">
        <v>1.5959120191390201</v>
      </c>
    </row>
    <row r="85" spans="2:11" ht="15" thickBot="1" x14ac:dyDescent="0.4">
      <c r="B85" s="32"/>
      <c r="C85" s="3" t="s">
        <v>84</v>
      </c>
      <c r="D85" s="33">
        <v>3.7362354733985637</v>
      </c>
      <c r="E85" s="33">
        <v>3.2896370934647226</v>
      </c>
      <c r="F85" s="33">
        <v>2.1264515600512812</v>
      </c>
      <c r="G85" s="33">
        <v>2.0100414655006409</v>
      </c>
      <c r="H85" s="33">
        <v>1.9650439563165185</v>
      </c>
      <c r="I85" s="33">
        <v>4.943690942868515</v>
      </c>
      <c r="J85" s="33">
        <v>4.238799969854421</v>
      </c>
      <c r="K85" s="34">
        <v>1.7741534597336566</v>
      </c>
    </row>
    <row r="87" spans="2:11" ht="15" thickBot="1" x14ac:dyDescent="0.4"/>
    <row r="88" spans="2:11" ht="26.5" thickBot="1" x14ac:dyDescent="0.65">
      <c r="B88" s="4" t="s">
        <v>85</v>
      </c>
      <c r="C88" s="5"/>
      <c r="D88" s="6">
        <v>5</v>
      </c>
      <c r="E88" s="7" t="s">
        <v>113</v>
      </c>
      <c r="F88" s="8"/>
      <c r="G88" s="8"/>
      <c r="H88" s="8"/>
      <c r="I88" s="9"/>
      <c r="J88" s="5" t="s">
        <v>87</v>
      </c>
      <c r="K88" s="10" t="s">
        <v>8</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2.7758238219203091</v>
      </c>
      <c r="E92" s="25">
        <v>2.2147548677577222</v>
      </c>
      <c r="F92" s="25">
        <v>1.2149051111949767</v>
      </c>
      <c r="G92" s="25">
        <v>1.0443949494556124</v>
      </c>
      <c r="H92" s="25">
        <v>1.0544957181063543</v>
      </c>
      <c r="I92" s="25">
        <v>3.8232444696621903</v>
      </c>
      <c r="J92" s="25">
        <v>3.1318763269925798</v>
      </c>
      <c r="K92" s="26">
        <v>0.8438005066550921</v>
      </c>
    </row>
    <row r="93" spans="2:11" x14ac:dyDescent="0.35">
      <c r="B93" s="27"/>
      <c r="C93" s="2" t="s">
        <v>69</v>
      </c>
      <c r="D93" s="28">
        <v>3.0696752585519436</v>
      </c>
      <c r="E93" s="28">
        <v>2.5239029682647343</v>
      </c>
      <c r="F93" s="28">
        <v>1.5028825383927906</v>
      </c>
      <c r="G93" s="28">
        <v>1.3462549709068128</v>
      </c>
      <c r="H93" s="28">
        <v>1.3439629107168669</v>
      </c>
      <c r="I93" s="28">
        <v>4.1250704932612878</v>
      </c>
      <c r="J93" s="28">
        <v>3.4369100586722876</v>
      </c>
      <c r="K93" s="29">
        <v>1.156850383989606</v>
      </c>
    </row>
    <row r="94" spans="2:11" x14ac:dyDescent="0.35">
      <c r="B94" s="27" t="s">
        <v>115</v>
      </c>
      <c r="C94" s="2" t="s">
        <v>71</v>
      </c>
      <c r="D94" s="28">
        <v>3.0350143962242822</v>
      </c>
      <c r="E94" s="28">
        <v>2.4892421059370733</v>
      </c>
      <c r="F94" s="28">
        <v>1.4682216760651294</v>
      </c>
      <c r="G94" s="28">
        <v>1.3115941085791518</v>
      </c>
      <c r="H94" s="28">
        <v>1.3093020483892057</v>
      </c>
      <c r="I94" s="28">
        <v>4.0904096309336264</v>
      </c>
      <c r="J94" s="28">
        <v>3.4022491963446262</v>
      </c>
      <c r="K94" s="29">
        <v>1.1221895216619449</v>
      </c>
    </row>
    <row r="95" spans="2:11" x14ac:dyDescent="0.35">
      <c r="B95" s="30">
        <v>0</v>
      </c>
      <c r="C95" s="2" t="s">
        <v>73</v>
      </c>
      <c r="D95" s="28">
        <v>2.9830231027327905</v>
      </c>
      <c r="E95" s="28">
        <v>2.4372508124455816</v>
      </c>
      <c r="F95" s="28">
        <v>1.416230382573638</v>
      </c>
      <c r="G95" s="28">
        <v>1.2596028150876601</v>
      </c>
      <c r="H95" s="28">
        <v>1.257310754897714</v>
      </c>
      <c r="I95" s="28">
        <v>4.0384183374421347</v>
      </c>
      <c r="J95" s="28">
        <v>3.350257902853135</v>
      </c>
      <c r="K95" s="29">
        <v>1.0701982281704534</v>
      </c>
    </row>
    <row r="96" spans="2:11" x14ac:dyDescent="0.35">
      <c r="B96" s="31"/>
      <c r="C96" s="2" t="s">
        <v>75</v>
      </c>
      <c r="D96" s="28">
        <v>2.9310318092412992</v>
      </c>
      <c r="E96" s="28">
        <v>2.3852595189540899</v>
      </c>
      <c r="F96" s="28">
        <v>1.3642390890821463</v>
      </c>
      <c r="G96" s="28">
        <v>1.2076115215961685</v>
      </c>
      <c r="H96" s="28">
        <v>1.2053194614062226</v>
      </c>
      <c r="I96" s="28">
        <v>3.9864270439506435</v>
      </c>
      <c r="J96" s="28">
        <v>3.2982666093616433</v>
      </c>
      <c r="K96" s="29">
        <v>1.0182069346789617</v>
      </c>
    </row>
    <row r="97" spans="2:11" x14ac:dyDescent="0.35">
      <c r="B97" s="31"/>
      <c r="C97" s="2" t="s">
        <v>77</v>
      </c>
      <c r="D97" s="28">
        <v>3.0110518107880915</v>
      </c>
      <c r="E97" s="28">
        <v>2.4620788812492282</v>
      </c>
      <c r="F97" s="28">
        <v>1.4407878902640294</v>
      </c>
      <c r="G97" s="28">
        <v>1.2870945173657646</v>
      </c>
      <c r="H97" s="28">
        <v>1.287146198797618</v>
      </c>
      <c r="I97" s="28">
        <v>4.0640905233149569</v>
      </c>
      <c r="J97" s="28">
        <v>3.3762392389287843</v>
      </c>
      <c r="K97" s="29">
        <v>1.0961267337651908</v>
      </c>
    </row>
    <row r="98" spans="2:11" x14ac:dyDescent="0.35">
      <c r="B98" s="31"/>
      <c r="C98" s="2" t="s">
        <v>79</v>
      </c>
      <c r="D98" s="28">
        <v>2.9819450379403287</v>
      </c>
      <c r="E98" s="28">
        <v>2.4329721084014651</v>
      </c>
      <c r="F98" s="28">
        <v>1.4116811174162665</v>
      </c>
      <c r="G98" s="28">
        <v>1.2579877445180019</v>
      </c>
      <c r="H98" s="28">
        <v>1.2580394259498553</v>
      </c>
      <c r="I98" s="28">
        <v>4.0349837504671946</v>
      </c>
      <c r="J98" s="28">
        <v>3.3471324660810211</v>
      </c>
      <c r="K98" s="29">
        <v>1.067019960917428</v>
      </c>
    </row>
    <row r="99" spans="2:11" x14ac:dyDescent="0.35">
      <c r="B99" s="31"/>
      <c r="C99" s="2" t="s">
        <v>81</v>
      </c>
      <c r="D99" s="28">
        <v>2.9382848786686844</v>
      </c>
      <c r="E99" s="28">
        <v>2.3893119491298211</v>
      </c>
      <c r="F99" s="28">
        <v>1.3680209581446225</v>
      </c>
      <c r="G99" s="28">
        <v>1.2143275852463578</v>
      </c>
      <c r="H99" s="28">
        <v>1.2143792666782112</v>
      </c>
      <c r="I99" s="28">
        <v>3.9913235911955502</v>
      </c>
      <c r="J99" s="28">
        <v>3.3034723068093772</v>
      </c>
      <c r="K99" s="29">
        <v>1.0233598016457839</v>
      </c>
    </row>
    <row r="100" spans="2:11" x14ac:dyDescent="0.35">
      <c r="B100" s="31"/>
      <c r="C100" s="2" t="s">
        <v>83</v>
      </c>
      <c r="D100" s="28">
        <v>2.8946247193970405</v>
      </c>
      <c r="E100" s="28">
        <v>2.3456517898581772</v>
      </c>
      <c r="F100" s="28">
        <v>1.3243607988729784</v>
      </c>
      <c r="G100" s="28">
        <v>1.1706674259747134</v>
      </c>
      <c r="H100" s="28">
        <v>1.170719107406567</v>
      </c>
      <c r="I100" s="28">
        <v>3.9476634319239063</v>
      </c>
      <c r="J100" s="28">
        <v>3.2598121475377333</v>
      </c>
      <c r="K100" s="29">
        <v>0.97969964237413965</v>
      </c>
    </row>
    <row r="101" spans="2:11" ht="15" thickBot="1" x14ac:dyDescent="0.4">
      <c r="B101" s="31"/>
      <c r="C101" s="3" t="s">
        <v>84</v>
      </c>
      <c r="D101" s="33">
        <v>3.0696752585519436</v>
      </c>
      <c r="E101" s="33">
        <v>2.5239029682647343</v>
      </c>
      <c r="F101" s="33">
        <v>1.5028825383927906</v>
      </c>
      <c r="G101" s="33">
        <v>1.3462549709068128</v>
      </c>
      <c r="H101" s="33">
        <v>1.3439629107168669</v>
      </c>
      <c r="I101" s="33">
        <v>4.1250704932612878</v>
      </c>
      <c r="J101" s="33">
        <v>3.4369100586722876</v>
      </c>
      <c r="K101" s="34">
        <v>1.156850383989606</v>
      </c>
    </row>
    <row r="102" spans="2:11" x14ac:dyDescent="0.35">
      <c r="B102" s="36" t="s">
        <v>114</v>
      </c>
      <c r="C102" s="37" t="s">
        <v>2</v>
      </c>
      <c r="D102" s="25">
        <v>2.7407665863914485</v>
      </c>
      <c r="E102" s="25">
        <v>2.1796976322288617</v>
      </c>
      <c r="F102" s="25">
        <v>1.1798478756661159</v>
      </c>
      <c r="G102" s="25">
        <v>1.0093377139267519</v>
      </c>
      <c r="H102" s="25">
        <v>1.0194384825774936</v>
      </c>
      <c r="I102" s="25">
        <v>3.7881872341333298</v>
      </c>
      <c r="J102" s="25">
        <v>3.0968190914637193</v>
      </c>
      <c r="K102" s="26">
        <v>0.80874327112623134</v>
      </c>
    </row>
    <row r="103" spans="2:11" x14ac:dyDescent="0.35">
      <c r="B103" s="38"/>
      <c r="C103" s="39" t="s">
        <v>69</v>
      </c>
      <c r="D103" s="28">
        <v>3.0346180230230826</v>
      </c>
      <c r="E103" s="28">
        <v>2.4888457327358737</v>
      </c>
      <c r="F103" s="28">
        <v>1.4678253028639301</v>
      </c>
      <c r="G103" s="28">
        <v>1.311197735377952</v>
      </c>
      <c r="H103" s="28">
        <v>1.3089056751880059</v>
      </c>
      <c r="I103" s="28">
        <v>4.0900132577324273</v>
      </c>
      <c r="J103" s="28">
        <v>3.4018528231434266</v>
      </c>
      <c r="K103" s="29">
        <v>1.1217931484607453</v>
      </c>
    </row>
    <row r="104" spans="2:11" x14ac:dyDescent="0.35">
      <c r="B104" s="27" t="s">
        <v>116</v>
      </c>
      <c r="C104" s="39" t="s">
        <v>71</v>
      </c>
      <c r="D104" s="28">
        <v>2.9999571606954216</v>
      </c>
      <c r="E104" s="28">
        <v>2.4541848704082123</v>
      </c>
      <c r="F104" s="28">
        <v>1.4331644405362689</v>
      </c>
      <c r="G104" s="28">
        <v>1.2765368730502911</v>
      </c>
      <c r="H104" s="28">
        <v>1.274244812860345</v>
      </c>
      <c r="I104" s="28">
        <v>4.0553523954047659</v>
      </c>
      <c r="J104" s="28">
        <v>3.3671919608157657</v>
      </c>
      <c r="K104" s="29">
        <v>1.0871322861330843</v>
      </c>
    </row>
    <row r="105" spans="2:11" x14ac:dyDescent="0.35">
      <c r="B105" s="40">
        <v>0</v>
      </c>
      <c r="C105" s="39" t="s">
        <v>73</v>
      </c>
      <c r="D105" s="28">
        <v>2.9479658672039299</v>
      </c>
      <c r="E105" s="28">
        <v>2.4021935769167211</v>
      </c>
      <c r="F105" s="28">
        <v>1.3811731470447772</v>
      </c>
      <c r="G105" s="28">
        <v>1.2245455795587994</v>
      </c>
      <c r="H105" s="28">
        <v>1.2222535193688533</v>
      </c>
      <c r="I105" s="28">
        <v>4.0033611019132742</v>
      </c>
      <c r="J105" s="28">
        <v>3.315200667324274</v>
      </c>
      <c r="K105" s="29">
        <v>1.0351409926415926</v>
      </c>
    </row>
    <row r="106" spans="2:11" x14ac:dyDescent="0.35">
      <c r="B106" s="41"/>
      <c r="C106" s="39" t="s">
        <v>75</v>
      </c>
      <c r="D106" s="28">
        <v>2.8959745737124383</v>
      </c>
      <c r="E106" s="28">
        <v>2.3502022834252294</v>
      </c>
      <c r="F106" s="28">
        <v>1.3291818535532858</v>
      </c>
      <c r="G106" s="28">
        <v>1.1725542860673077</v>
      </c>
      <c r="H106" s="28">
        <v>1.1702622258773618</v>
      </c>
      <c r="I106" s="28">
        <v>3.951369808421783</v>
      </c>
      <c r="J106" s="28">
        <v>3.2632093738327828</v>
      </c>
      <c r="K106" s="29">
        <v>0.98314969915010098</v>
      </c>
    </row>
    <row r="107" spans="2:11" x14ac:dyDescent="0.35">
      <c r="B107" s="41"/>
      <c r="C107" s="39" t="s">
        <v>77</v>
      </c>
      <c r="D107" s="28">
        <v>2.9759945752592309</v>
      </c>
      <c r="E107" s="28">
        <v>2.4270216457203677</v>
      </c>
      <c r="F107" s="28">
        <v>1.4057306547351689</v>
      </c>
      <c r="G107" s="28">
        <v>1.2520372818369039</v>
      </c>
      <c r="H107" s="28">
        <v>1.2520889632687573</v>
      </c>
      <c r="I107" s="28">
        <v>4.0290332877860964</v>
      </c>
      <c r="J107" s="28">
        <v>3.3411820033999238</v>
      </c>
      <c r="K107" s="29">
        <v>1.06106949823633</v>
      </c>
    </row>
    <row r="108" spans="2:11" x14ac:dyDescent="0.35">
      <c r="B108" s="41"/>
      <c r="C108" s="39" t="s">
        <v>79</v>
      </c>
      <c r="D108" s="28">
        <v>2.9468878024114682</v>
      </c>
      <c r="E108" s="28">
        <v>2.3979148728726045</v>
      </c>
      <c r="F108" s="28">
        <v>1.3766238818874059</v>
      </c>
      <c r="G108" s="28">
        <v>1.2229305089891411</v>
      </c>
      <c r="H108" s="28">
        <v>1.2229821904209948</v>
      </c>
      <c r="I108" s="28">
        <v>3.9999265149383341</v>
      </c>
      <c r="J108" s="28">
        <v>3.3120752305521606</v>
      </c>
      <c r="K108" s="29">
        <v>1.0319627253885673</v>
      </c>
    </row>
    <row r="109" spans="2:11" x14ac:dyDescent="0.35">
      <c r="B109" s="41"/>
      <c r="C109" s="39" t="s">
        <v>81</v>
      </c>
      <c r="D109" s="28">
        <v>2.9032276431398238</v>
      </c>
      <c r="E109" s="28">
        <v>2.3542547136009606</v>
      </c>
      <c r="F109" s="28">
        <v>1.332963722615762</v>
      </c>
      <c r="G109" s="28">
        <v>1.179270349717497</v>
      </c>
      <c r="H109" s="28">
        <v>1.1793220311493504</v>
      </c>
      <c r="I109" s="28">
        <v>3.9562663556666897</v>
      </c>
      <c r="J109" s="28">
        <v>3.2684150712805167</v>
      </c>
      <c r="K109" s="29">
        <v>0.98830256611692313</v>
      </c>
    </row>
    <row r="110" spans="2:11" x14ac:dyDescent="0.35">
      <c r="B110" s="41"/>
      <c r="C110" s="39" t="s">
        <v>83</v>
      </c>
      <c r="D110" s="28">
        <v>2.8595674838681799</v>
      </c>
      <c r="E110" s="28">
        <v>2.3105945543293163</v>
      </c>
      <c r="F110" s="28">
        <v>1.2893035633441177</v>
      </c>
      <c r="G110" s="28">
        <v>1.1356101904458529</v>
      </c>
      <c r="H110" s="28">
        <v>1.1356618718777065</v>
      </c>
      <c r="I110" s="28">
        <v>3.9126061963950458</v>
      </c>
      <c r="J110" s="28">
        <v>3.2247549120088728</v>
      </c>
      <c r="K110" s="29">
        <v>0.94464240684527911</v>
      </c>
    </row>
    <row r="111" spans="2:11" ht="15" thickBot="1" x14ac:dyDescent="0.4">
      <c r="B111" s="42"/>
      <c r="C111" s="43" t="s">
        <v>84</v>
      </c>
      <c r="D111" s="33">
        <v>3.0346180230230826</v>
      </c>
      <c r="E111" s="33">
        <v>2.4888457327358737</v>
      </c>
      <c r="F111" s="33">
        <v>1.4678253028639301</v>
      </c>
      <c r="G111" s="33">
        <v>1.311197735377952</v>
      </c>
      <c r="H111" s="33">
        <v>1.3089056751880059</v>
      </c>
      <c r="I111" s="33">
        <v>4.0900132577324273</v>
      </c>
      <c r="J111" s="33">
        <v>3.4018528231434266</v>
      </c>
      <c r="K111" s="34">
        <v>1.1217931484607453</v>
      </c>
    </row>
    <row r="112" spans="2:11" x14ac:dyDescent="0.35">
      <c r="B112" s="35" t="s">
        <v>114</v>
      </c>
      <c r="C112" s="1" t="s">
        <v>2</v>
      </c>
      <c r="D112" s="25">
        <v>2.6881807330981577</v>
      </c>
      <c r="E112" s="25">
        <v>2.1271117789355705</v>
      </c>
      <c r="F112" s="25">
        <v>1.1272620223728249</v>
      </c>
      <c r="G112" s="25">
        <v>0.95675186063346074</v>
      </c>
      <c r="H112" s="25">
        <v>0.96685262928420257</v>
      </c>
      <c r="I112" s="25">
        <v>3.735601380840039</v>
      </c>
      <c r="J112" s="25">
        <v>3.0442332381704285</v>
      </c>
      <c r="K112" s="26">
        <v>0.75615741783294033</v>
      </c>
    </row>
    <row r="113" spans="2:11" x14ac:dyDescent="0.35">
      <c r="B113" s="27"/>
      <c r="C113" s="2" t="s">
        <v>69</v>
      </c>
      <c r="D113" s="28">
        <v>2.9820321697297918</v>
      </c>
      <c r="E113" s="28">
        <v>2.4362598794425825</v>
      </c>
      <c r="F113" s="28">
        <v>1.4152394495706389</v>
      </c>
      <c r="G113" s="28">
        <v>1.258611882084661</v>
      </c>
      <c r="H113" s="28">
        <v>1.2563198218947149</v>
      </c>
      <c r="I113" s="28">
        <v>4.0374274044391365</v>
      </c>
      <c r="J113" s="28">
        <v>3.3492669698501358</v>
      </c>
      <c r="K113" s="29">
        <v>1.0692072951674543</v>
      </c>
    </row>
    <row r="114" spans="2:11" ht="15" thickBot="1" x14ac:dyDescent="0.4">
      <c r="B114" s="27" t="s">
        <v>117</v>
      </c>
      <c r="C114" s="2" t="s">
        <v>71</v>
      </c>
      <c r="D114" s="28">
        <v>2.9473713074021308</v>
      </c>
      <c r="E114" s="28">
        <v>2.4015990171149215</v>
      </c>
      <c r="F114" s="44">
        <v>1.3805785872429779</v>
      </c>
      <c r="G114" s="28">
        <v>1.223951019757</v>
      </c>
      <c r="H114" s="28">
        <v>1.2216589595670539</v>
      </c>
      <c r="I114" s="28">
        <v>4.0027665421114751</v>
      </c>
      <c r="J114" s="28">
        <v>3.3146061075224749</v>
      </c>
      <c r="K114" s="29">
        <v>1.0345464328397933</v>
      </c>
    </row>
    <row r="115" spans="2:11" ht="15" thickBot="1" x14ac:dyDescent="0.4">
      <c r="B115" s="30">
        <v>0</v>
      </c>
      <c r="C115" s="2" t="s">
        <v>73</v>
      </c>
      <c r="D115" s="28">
        <v>2.8953800139106391</v>
      </c>
      <c r="E115" s="45">
        <v>2.3496077236234298</v>
      </c>
      <c r="F115" s="46">
        <v>1.3285872937514862</v>
      </c>
      <c r="G115" s="47">
        <v>1.1719597262655084</v>
      </c>
      <c r="H115" s="28">
        <v>1.1696676660755625</v>
      </c>
      <c r="I115" s="28">
        <v>3.9507752486199839</v>
      </c>
      <c r="J115" s="28">
        <v>3.2626148140309832</v>
      </c>
      <c r="K115" s="29">
        <v>0.98255513934830163</v>
      </c>
    </row>
    <row r="116" spans="2:11" x14ac:dyDescent="0.35">
      <c r="B116" s="31"/>
      <c r="C116" s="2" t="s">
        <v>75</v>
      </c>
      <c r="D116" s="28">
        <v>2.8433887204191475</v>
      </c>
      <c r="E116" s="28">
        <v>2.2976164301319382</v>
      </c>
      <c r="F116" s="48">
        <v>1.2765960002599945</v>
      </c>
      <c r="G116" s="28">
        <v>1.1199684327740167</v>
      </c>
      <c r="H116" s="28">
        <v>1.1176763725840708</v>
      </c>
      <c r="I116" s="28">
        <v>3.8987839551284922</v>
      </c>
      <c r="J116" s="28">
        <v>3.2106235205394915</v>
      </c>
      <c r="K116" s="29">
        <v>0.93056384585681007</v>
      </c>
    </row>
    <row r="117" spans="2:11" x14ac:dyDescent="0.35">
      <c r="B117" s="31"/>
      <c r="C117" s="2" t="s">
        <v>77</v>
      </c>
      <c r="D117" s="28">
        <v>2.9234087219659397</v>
      </c>
      <c r="E117" s="28">
        <v>2.3744357924270765</v>
      </c>
      <c r="F117" s="28">
        <v>1.3531448014418777</v>
      </c>
      <c r="G117" s="28">
        <v>1.1994514285436129</v>
      </c>
      <c r="H117" s="28">
        <v>1.1995031099754665</v>
      </c>
      <c r="I117" s="28">
        <v>3.9764474344928051</v>
      </c>
      <c r="J117" s="28">
        <v>3.2885961501066325</v>
      </c>
      <c r="K117" s="29">
        <v>1.008483644943039</v>
      </c>
    </row>
    <row r="118" spans="2:11" x14ac:dyDescent="0.35">
      <c r="B118" s="31"/>
      <c r="C118" s="2" t="s">
        <v>79</v>
      </c>
      <c r="D118" s="28">
        <v>2.8943019491181774</v>
      </c>
      <c r="E118" s="28">
        <v>2.3453290195793137</v>
      </c>
      <c r="F118" s="28">
        <v>1.3240380285941149</v>
      </c>
      <c r="G118" s="28">
        <v>1.1703446556958501</v>
      </c>
      <c r="H118" s="28">
        <v>1.1703963371277037</v>
      </c>
      <c r="I118" s="28">
        <v>3.9473406616450428</v>
      </c>
      <c r="J118" s="28">
        <v>3.2594893772588698</v>
      </c>
      <c r="K118" s="29">
        <v>0.97937687209527624</v>
      </c>
    </row>
    <row r="119" spans="2:11" x14ac:dyDescent="0.35">
      <c r="B119" s="31"/>
      <c r="C119" s="2" t="s">
        <v>81</v>
      </c>
      <c r="D119" s="28">
        <v>2.850641789846533</v>
      </c>
      <c r="E119" s="28">
        <v>2.3016688603076694</v>
      </c>
      <c r="F119" s="28">
        <v>1.2803778693224708</v>
      </c>
      <c r="G119" s="28">
        <v>1.126684496424206</v>
      </c>
      <c r="H119" s="28">
        <v>1.1267361778560594</v>
      </c>
      <c r="I119" s="28">
        <v>3.9036805023733989</v>
      </c>
      <c r="J119" s="28">
        <v>3.215829217987225</v>
      </c>
      <c r="K119" s="29">
        <v>0.93571671282363211</v>
      </c>
    </row>
    <row r="120" spans="2:11" x14ac:dyDescent="0.35">
      <c r="B120" s="31"/>
      <c r="C120" s="2" t="s">
        <v>83</v>
      </c>
      <c r="D120" s="28">
        <v>2.8069816305748887</v>
      </c>
      <c r="E120" s="28">
        <v>2.2580087010360255</v>
      </c>
      <c r="F120" s="28">
        <v>1.2367177100508266</v>
      </c>
      <c r="G120" s="28">
        <v>1.0830243371525619</v>
      </c>
      <c r="H120" s="28">
        <v>1.0830760185844153</v>
      </c>
      <c r="I120" s="28">
        <v>3.8600203431017541</v>
      </c>
      <c r="J120" s="28">
        <v>3.1721690587155811</v>
      </c>
      <c r="K120" s="29">
        <v>0.89205655355198787</v>
      </c>
    </row>
    <row r="121" spans="2:11" ht="15" thickBot="1" x14ac:dyDescent="0.4">
      <c r="B121" s="32"/>
      <c r="C121" s="3" t="s">
        <v>84</v>
      </c>
      <c r="D121" s="33">
        <v>2.9820321697297918</v>
      </c>
      <c r="E121" s="33">
        <v>2.4362598794425825</v>
      </c>
      <c r="F121" s="33">
        <v>1.4152394495706389</v>
      </c>
      <c r="G121" s="33">
        <v>1.258611882084661</v>
      </c>
      <c r="H121" s="33">
        <v>1.2563198218947149</v>
      </c>
      <c r="I121" s="33">
        <v>4.0374274044391365</v>
      </c>
      <c r="J121" s="33">
        <v>3.3492669698501358</v>
      </c>
      <c r="K121" s="34">
        <v>1.0692072951674543</v>
      </c>
    </row>
    <row r="122" spans="2:11" x14ac:dyDescent="0.35">
      <c r="B122" s="24" t="s">
        <v>114</v>
      </c>
      <c r="C122" s="1" t="s">
        <v>2</v>
      </c>
      <c r="D122" s="25">
        <v>2.6355948798048665</v>
      </c>
      <c r="E122" s="25">
        <v>2.0745259256422797</v>
      </c>
      <c r="F122" s="25">
        <v>1.0746761690795341</v>
      </c>
      <c r="G122" s="25">
        <v>0.90416600734016972</v>
      </c>
      <c r="H122" s="25">
        <v>0.91426677599091155</v>
      </c>
      <c r="I122" s="25">
        <v>3.6830155275467473</v>
      </c>
      <c r="J122" s="25">
        <v>2.9916473848771372</v>
      </c>
      <c r="K122" s="26">
        <v>0.70357156453964931</v>
      </c>
    </row>
    <row r="123" spans="2:11" x14ac:dyDescent="0.35">
      <c r="B123" s="27"/>
      <c r="C123" s="2" t="s">
        <v>69</v>
      </c>
      <c r="D123" s="28">
        <v>2.929446316436501</v>
      </c>
      <c r="E123" s="28">
        <v>2.3836740261492917</v>
      </c>
      <c r="F123" s="28">
        <v>1.3626535962773481</v>
      </c>
      <c r="G123" s="28">
        <v>1.20602602879137</v>
      </c>
      <c r="H123" s="28">
        <v>1.2037339686014241</v>
      </c>
      <c r="I123" s="28">
        <v>3.9848415511458453</v>
      </c>
      <c r="J123" s="28">
        <v>3.296681116556845</v>
      </c>
      <c r="K123" s="29">
        <v>1.0166214418741633</v>
      </c>
    </row>
    <row r="124" spans="2:11" x14ac:dyDescent="0.35">
      <c r="B124" s="27" t="s">
        <v>118</v>
      </c>
      <c r="C124" s="2" t="s">
        <v>71</v>
      </c>
      <c r="D124" s="28">
        <v>2.8947854541088396</v>
      </c>
      <c r="E124" s="28">
        <v>2.3490131638216307</v>
      </c>
      <c r="F124" s="28">
        <v>1.3279927339496869</v>
      </c>
      <c r="G124" s="28">
        <v>1.171365166463709</v>
      </c>
      <c r="H124" s="28">
        <v>1.1690731062737629</v>
      </c>
      <c r="I124" s="28">
        <v>3.9501806888181838</v>
      </c>
      <c r="J124" s="28">
        <v>3.2620202542291836</v>
      </c>
      <c r="K124" s="29">
        <v>0.98196057954650218</v>
      </c>
    </row>
    <row r="125" spans="2:11" x14ac:dyDescent="0.35">
      <c r="B125" s="30">
        <v>0</v>
      </c>
      <c r="C125" s="2" t="s">
        <v>73</v>
      </c>
      <c r="D125" s="28">
        <v>2.8427941606173479</v>
      </c>
      <c r="E125" s="28">
        <v>2.297021870330139</v>
      </c>
      <c r="F125" s="28">
        <v>1.2760014404581954</v>
      </c>
      <c r="G125" s="28">
        <v>1.1193738729722174</v>
      </c>
      <c r="H125" s="28">
        <v>1.1170818127822713</v>
      </c>
      <c r="I125" s="28">
        <v>3.8981893953266922</v>
      </c>
      <c r="J125" s="28">
        <v>3.2100289607376919</v>
      </c>
      <c r="K125" s="29">
        <v>0.9299692860550105</v>
      </c>
    </row>
    <row r="126" spans="2:11" x14ac:dyDescent="0.35">
      <c r="B126" s="31"/>
      <c r="C126" s="2" t="s">
        <v>75</v>
      </c>
      <c r="D126" s="28">
        <v>2.7908028671258562</v>
      </c>
      <c r="E126" s="28">
        <v>2.2450305768386474</v>
      </c>
      <c r="F126" s="28">
        <v>1.2240101469667037</v>
      </c>
      <c r="G126" s="28">
        <v>1.0673825794807259</v>
      </c>
      <c r="H126" s="28">
        <v>1.0650905192907796</v>
      </c>
      <c r="I126" s="28">
        <v>3.8461981018352005</v>
      </c>
      <c r="J126" s="28">
        <v>3.1580376672462003</v>
      </c>
      <c r="K126" s="29">
        <v>0.87797799256351883</v>
      </c>
    </row>
    <row r="127" spans="2:11" x14ac:dyDescent="0.35">
      <c r="B127" s="31"/>
      <c r="C127" s="2" t="s">
        <v>77</v>
      </c>
      <c r="D127" s="28">
        <v>2.8708228686726485</v>
      </c>
      <c r="E127" s="28">
        <v>2.3218499391337852</v>
      </c>
      <c r="F127" s="28">
        <v>1.3005589481485866</v>
      </c>
      <c r="G127" s="28">
        <v>1.1468655752503218</v>
      </c>
      <c r="H127" s="28">
        <v>1.1469172566821755</v>
      </c>
      <c r="I127" s="28">
        <v>3.9238615811995143</v>
      </c>
      <c r="J127" s="28">
        <v>3.2360102968133413</v>
      </c>
      <c r="K127" s="29">
        <v>0.95589779164974797</v>
      </c>
    </row>
    <row r="128" spans="2:11" x14ac:dyDescent="0.35">
      <c r="B128" s="31"/>
      <c r="C128" s="2" t="s">
        <v>79</v>
      </c>
      <c r="D128" s="28">
        <v>2.8417160958248857</v>
      </c>
      <c r="E128" s="28">
        <v>2.2927431662860225</v>
      </c>
      <c r="F128" s="28">
        <v>1.2714521753008239</v>
      </c>
      <c r="G128" s="28">
        <v>1.1177588024025591</v>
      </c>
      <c r="H128" s="28">
        <v>1.1178104838344127</v>
      </c>
      <c r="I128" s="28">
        <v>3.8947548083517516</v>
      </c>
      <c r="J128" s="28">
        <v>3.2069035239655785</v>
      </c>
      <c r="K128" s="29">
        <v>0.92679101880198522</v>
      </c>
    </row>
    <row r="129" spans="2:11" x14ac:dyDescent="0.35">
      <c r="B129" s="31"/>
      <c r="C129" s="2" t="s">
        <v>81</v>
      </c>
      <c r="D129" s="28">
        <v>2.7980559365532418</v>
      </c>
      <c r="E129" s="28">
        <v>2.2490830070143781</v>
      </c>
      <c r="F129" s="28">
        <v>1.2277920160291798</v>
      </c>
      <c r="G129" s="28">
        <v>1.074098643130915</v>
      </c>
      <c r="H129" s="28">
        <v>1.0741503245627684</v>
      </c>
      <c r="I129" s="28">
        <v>3.8510946490801077</v>
      </c>
      <c r="J129" s="28">
        <v>3.1632433646939342</v>
      </c>
      <c r="K129" s="29">
        <v>0.88313085953034109</v>
      </c>
    </row>
    <row r="130" spans="2:11" x14ac:dyDescent="0.35">
      <c r="B130" s="31"/>
      <c r="C130" s="2" t="s">
        <v>83</v>
      </c>
      <c r="D130" s="28">
        <v>2.7543957772815979</v>
      </c>
      <c r="E130" s="28">
        <v>2.2054228477427342</v>
      </c>
      <c r="F130" s="28">
        <v>1.1841318567575356</v>
      </c>
      <c r="G130" s="28">
        <v>1.0304384838592708</v>
      </c>
      <c r="H130" s="28">
        <v>1.0304901652911242</v>
      </c>
      <c r="I130" s="28">
        <v>3.8074344898084633</v>
      </c>
      <c r="J130" s="28">
        <v>3.1195832054222903</v>
      </c>
      <c r="K130" s="29">
        <v>0.83947070025869686</v>
      </c>
    </row>
    <row r="131" spans="2:11" ht="15" thickBot="1" x14ac:dyDescent="0.4">
      <c r="B131" s="32"/>
      <c r="C131" s="3" t="s">
        <v>84</v>
      </c>
      <c r="D131" s="33">
        <v>2.929446316436501</v>
      </c>
      <c r="E131" s="33">
        <v>2.3836740261492917</v>
      </c>
      <c r="F131" s="33">
        <v>1.3626535962773481</v>
      </c>
      <c r="G131" s="33">
        <v>1.20602602879137</v>
      </c>
      <c r="H131" s="33">
        <v>1.2037339686014241</v>
      </c>
      <c r="I131" s="33">
        <v>3.9848415511458453</v>
      </c>
      <c r="J131" s="33">
        <v>3.296681116556845</v>
      </c>
      <c r="K131" s="34">
        <v>1.0166214418741633</v>
      </c>
    </row>
    <row r="132" spans="2:11" x14ac:dyDescent="0.35">
      <c r="B132" s="36" t="s">
        <v>119</v>
      </c>
      <c r="C132" s="1" t="s">
        <v>2</v>
      </c>
      <c r="D132" s="25">
        <v>2.7157818844130617</v>
      </c>
      <c r="E132" s="25">
        <v>2.1474273047983043</v>
      </c>
      <c r="F132" s="25">
        <v>1.1603477875068042</v>
      </c>
      <c r="G132" s="25">
        <v>0.98508380842906984</v>
      </c>
      <c r="H132" s="25">
        <v>0.99767731198568321</v>
      </c>
      <c r="I132" s="25">
        <v>3.7543346236945041</v>
      </c>
      <c r="J132" s="25">
        <v>3.063527745267665</v>
      </c>
      <c r="K132" s="26">
        <v>0.78453637018343059</v>
      </c>
    </row>
    <row r="133" spans="2:11" x14ac:dyDescent="0.35">
      <c r="B133" s="27"/>
      <c r="C133" s="2" t="s">
        <v>69</v>
      </c>
      <c r="D133" s="28">
        <v>3.0075668563022009</v>
      </c>
      <c r="E133" s="28">
        <v>2.4578805888359292</v>
      </c>
      <c r="F133" s="28">
        <v>1.4453558004462013</v>
      </c>
      <c r="G133" s="28">
        <v>1.2906547899278997</v>
      </c>
      <c r="H133" s="28">
        <v>1.290439739876186</v>
      </c>
      <c r="I133" s="28">
        <v>4.0572507096533643</v>
      </c>
      <c r="J133" s="28">
        <v>3.3695472535300488</v>
      </c>
      <c r="K133" s="29">
        <v>1.1012890924045637</v>
      </c>
    </row>
    <row r="134" spans="2:11" x14ac:dyDescent="0.35">
      <c r="B134" s="27" t="s">
        <v>115</v>
      </c>
      <c r="C134" s="2" t="s">
        <v>71</v>
      </c>
      <c r="D134" s="28">
        <v>2.9729059939745399</v>
      </c>
      <c r="E134" s="28">
        <v>2.4232197265082678</v>
      </c>
      <c r="F134" s="28">
        <v>1.4106949381185401</v>
      </c>
      <c r="G134" s="28">
        <v>1.2559939276002388</v>
      </c>
      <c r="H134" s="28">
        <v>1.255778877548525</v>
      </c>
      <c r="I134" s="28">
        <v>4.0225898473257029</v>
      </c>
      <c r="J134" s="28">
        <v>3.3348863912023878</v>
      </c>
      <c r="K134" s="29">
        <v>1.0666282300769026</v>
      </c>
    </row>
    <row r="135" spans="2:11" x14ac:dyDescent="0.35">
      <c r="B135" s="30">
        <v>0</v>
      </c>
      <c r="C135" s="2" t="s">
        <v>73</v>
      </c>
      <c r="D135" s="28">
        <v>2.9209147004830482</v>
      </c>
      <c r="E135" s="28">
        <v>2.3712284330167765</v>
      </c>
      <c r="F135" s="28">
        <v>1.3587036446270486</v>
      </c>
      <c r="G135" s="28">
        <v>1.2040026341087471</v>
      </c>
      <c r="H135" s="28">
        <v>1.2037875840570333</v>
      </c>
      <c r="I135" s="28">
        <v>3.9705985538342117</v>
      </c>
      <c r="J135" s="28">
        <v>3.2828950977108966</v>
      </c>
      <c r="K135" s="29">
        <v>1.0146369365854111</v>
      </c>
    </row>
    <row r="136" spans="2:11" x14ac:dyDescent="0.35">
      <c r="B136" s="31"/>
      <c r="C136" s="2" t="s">
        <v>75</v>
      </c>
      <c r="D136" s="28">
        <v>2.8689234069915566</v>
      </c>
      <c r="E136" s="28">
        <v>2.3192371395252849</v>
      </c>
      <c r="F136" s="28">
        <v>1.3067123511355572</v>
      </c>
      <c r="G136" s="28">
        <v>1.1520113406172556</v>
      </c>
      <c r="H136" s="28">
        <v>1.1517962905655417</v>
      </c>
      <c r="I136" s="28">
        <v>3.91860726034272</v>
      </c>
      <c r="J136" s="28">
        <v>3.2309038042194049</v>
      </c>
      <c r="K136" s="29">
        <v>0.96264564309391942</v>
      </c>
    </row>
    <row r="137" spans="2:11" x14ac:dyDescent="0.35">
      <c r="B137" s="31"/>
      <c r="C137" s="2" t="s">
        <v>77</v>
      </c>
      <c r="D137" s="28">
        <v>2.9486275044740893</v>
      </c>
      <c r="E137" s="28">
        <v>2.395622066093098</v>
      </c>
      <c r="F137" s="28">
        <v>1.3848794341662189</v>
      </c>
      <c r="G137" s="28">
        <v>1.2309482054943957</v>
      </c>
      <c r="H137" s="28">
        <v>1.2331441548240425</v>
      </c>
      <c r="I137" s="28">
        <v>3.9961453475543545</v>
      </c>
      <c r="J137" s="28">
        <v>3.3087089520881294</v>
      </c>
      <c r="K137" s="29">
        <v>1.0400214110273716</v>
      </c>
    </row>
    <row r="138" spans="2:11" x14ac:dyDescent="0.35">
      <c r="B138" s="31"/>
      <c r="C138" s="2" t="s">
        <v>79</v>
      </c>
      <c r="D138" s="28">
        <v>2.9195207316263261</v>
      </c>
      <c r="E138" s="28">
        <v>2.3665152932453353</v>
      </c>
      <c r="F138" s="28">
        <v>1.355772661318456</v>
      </c>
      <c r="G138" s="28">
        <v>1.2018414326466331</v>
      </c>
      <c r="H138" s="28">
        <v>1.2040373819762797</v>
      </c>
      <c r="I138" s="28">
        <v>3.9670385747065913</v>
      </c>
      <c r="J138" s="28">
        <v>3.2796021792403667</v>
      </c>
      <c r="K138" s="29">
        <v>1.0109146381796088</v>
      </c>
    </row>
    <row r="139" spans="2:11" x14ac:dyDescent="0.35">
      <c r="B139" s="31"/>
      <c r="C139" s="2" t="s">
        <v>81</v>
      </c>
      <c r="D139" s="28">
        <v>2.8758605723546822</v>
      </c>
      <c r="E139" s="28">
        <v>2.3228551339736914</v>
      </c>
      <c r="F139" s="28">
        <v>1.3121125020468121</v>
      </c>
      <c r="G139" s="28">
        <v>1.1581812733749888</v>
      </c>
      <c r="H139" s="28">
        <v>1.1603772227046356</v>
      </c>
      <c r="I139" s="28">
        <v>3.9233784154349474</v>
      </c>
      <c r="J139" s="28">
        <v>3.2359420199687223</v>
      </c>
      <c r="K139" s="29">
        <v>0.96725447890796468</v>
      </c>
    </row>
    <row r="140" spans="2:11" x14ac:dyDescent="0.35">
      <c r="B140" s="31"/>
      <c r="C140" s="2" t="s">
        <v>83</v>
      </c>
      <c r="D140" s="28">
        <v>2.8322004130830378</v>
      </c>
      <c r="E140" s="28">
        <v>2.2791949747020475</v>
      </c>
      <c r="F140" s="28">
        <v>1.2684523427751679</v>
      </c>
      <c r="G140" s="28">
        <v>1.1145211141033446</v>
      </c>
      <c r="H140" s="28">
        <v>1.1167170634329915</v>
      </c>
      <c r="I140" s="28">
        <v>3.8797182561633026</v>
      </c>
      <c r="J140" s="28">
        <v>3.192281860697078</v>
      </c>
      <c r="K140" s="29">
        <v>0.92359431963632055</v>
      </c>
    </row>
    <row r="141" spans="2:11" ht="15" thickBot="1" x14ac:dyDescent="0.4">
      <c r="B141" s="32"/>
      <c r="C141" s="3" t="s">
        <v>84</v>
      </c>
      <c r="D141" s="33">
        <v>3.0075668563022009</v>
      </c>
      <c r="E141" s="33">
        <v>2.4578805888359292</v>
      </c>
      <c r="F141" s="33">
        <v>1.4453558004462013</v>
      </c>
      <c r="G141" s="33">
        <v>1.2906547899278997</v>
      </c>
      <c r="H141" s="33">
        <v>1.290439739876186</v>
      </c>
      <c r="I141" s="33">
        <v>4.0572507096533643</v>
      </c>
      <c r="J141" s="33">
        <v>3.3695472535300488</v>
      </c>
      <c r="K141" s="34">
        <v>1.1012890924045637</v>
      </c>
    </row>
    <row r="142" spans="2:11" x14ac:dyDescent="0.35">
      <c r="B142" s="36" t="s">
        <v>119</v>
      </c>
      <c r="C142" s="1" t="s">
        <v>2</v>
      </c>
      <c r="D142" s="25">
        <v>2.6864133818026787</v>
      </c>
      <c r="E142" s="25">
        <v>2.1180588021879214</v>
      </c>
      <c r="F142" s="25">
        <v>1.1309792848964215</v>
      </c>
      <c r="G142" s="25">
        <v>0.95571530581868702</v>
      </c>
      <c r="H142" s="25">
        <v>0.96830880937530051</v>
      </c>
      <c r="I142" s="25">
        <v>3.7249661210841212</v>
      </c>
      <c r="J142" s="25">
        <v>3.0341592426572821</v>
      </c>
      <c r="K142" s="26">
        <v>0.75516786757304777</v>
      </c>
    </row>
    <row r="143" spans="2:11" x14ac:dyDescent="0.35">
      <c r="B143" s="27"/>
      <c r="C143" s="2" t="s">
        <v>69</v>
      </c>
      <c r="D143" s="28">
        <v>2.978198353691818</v>
      </c>
      <c r="E143" s="28">
        <v>2.4285120862255467</v>
      </c>
      <c r="F143" s="28">
        <v>1.4159872978358188</v>
      </c>
      <c r="G143" s="28">
        <v>1.261286287317517</v>
      </c>
      <c r="H143" s="28">
        <v>1.2610712372658031</v>
      </c>
      <c r="I143" s="28">
        <v>4.0278822070429809</v>
      </c>
      <c r="J143" s="28">
        <v>3.3401787509196659</v>
      </c>
      <c r="K143" s="29">
        <v>1.0719205897941808</v>
      </c>
    </row>
    <row r="144" spans="2:11" x14ac:dyDescent="0.35">
      <c r="B144" s="27" t="s">
        <v>116</v>
      </c>
      <c r="C144" s="2" t="s">
        <v>71</v>
      </c>
      <c r="D144" s="28">
        <v>2.943537491364157</v>
      </c>
      <c r="E144" s="28">
        <v>2.3938512238978853</v>
      </c>
      <c r="F144" s="28">
        <v>1.3813264355081576</v>
      </c>
      <c r="G144" s="28">
        <v>1.2266254249898558</v>
      </c>
      <c r="H144" s="28">
        <v>1.2264103749381421</v>
      </c>
      <c r="I144" s="28">
        <v>3.9932213447153204</v>
      </c>
      <c r="J144" s="28">
        <v>3.3055178885920049</v>
      </c>
      <c r="K144" s="29">
        <v>1.0372597274665198</v>
      </c>
    </row>
    <row r="145" spans="2:11" x14ac:dyDescent="0.35">
      <c r="B145" s="30">
        <v>0</v>
      </c>
      <c r="C145" s="2" t="s">
        <v>73</v>
      </c>
      <c r="D145" s="28">
        <v>2.8915461978726653</v>
      </c>
      <c r="E145" s="28">
        <v>2.3418599304063936</v>
      </c>
      <c r="F145" s="28">
        <v>1.3293351420166659</v>
      </c>
      <c r="G145" s="28">
        <v>1.1746341314983644</v>
      </c>
      <c r="H145" s="28">
        <v>1.1744190814466506</v>
      </c>
      <c r="I145" s="28">
        <v>3.9412300512238287</v>
      </c>
      <c r="J145" s="28">
        <v>3.2535265951005137</v>
      </c>
      <c r="K145" s="29">
        <v>0.98526843397502817</v>
      </c>
    </row>
    <row r="146" spans="2:11" x14ac:dyDescent="0.35">
      <c r="B146" s="31"/>
      <c r="C146" s="2" t="s">
        <v>75</v>
      </c>
      <c r="D146" s="28">
        <v>2.8395549043811736</v>
      </c>
      <c r="E146" s="28">
        <v>2.2898686369149019</v>
      </c>
      <c r="F146" s="28">
        <v>1.2773438485251742</v>
      </c>
      <c r="G146" s="28">
        <v>1.1226428380068727</v>
      </c>
      <c r="H146" s="28">
        <v>1.122427787955159</v>
      </c>
      <c r="I146" s="28">
        <v>3.8892387577323371</v>
      </c>
      <c r="J146" s="28">
        <v>3.201535301609022</v>
      </c>
      <c r="K146" s="29">
        <v>0.9332771404835366</v>
      </c>
    </row>
    <row r="147" spans="2:11" x14ac:dyDescent="0.35">
      <c r="B147" s="31"/>
      <c r="C147" s="2" t="s">
        <v>77</v>
      </c>
      <c r="D147" s="28">
        <v>2.9192590018637063</v>
      </c>
      <c r="E147" s="28">
        <v>2.3662535634827155</v>
      </c>
      <c r="F147" s="28">
        <v>1.3555109315558362</v>
      </c>
      <c r="G147" s="28">
        <v>1.2015797028840129</v>
      </c>
      <c r="H147" s="28">
        <v>1.2037756522136598</v>
      </c>
      <c r="I147" s="28">
        <v>3.9667768449439711</v>
      </c>
      <c r="J147" s="28">
        <v>3.2793404494777465</v>
      </c>
      <c r="K147" s="29">
        <v>1.0106529084169888</v>
      </c>
    </row>
    <row r="148" spans="2:11" x14ac:dyDescent="0.35">
      <c r="B148" s="31"/>
      <c r="C148" s="2" t="s">
        <v>79</v>
      </c>
      <c r="D148" s="28">
        <v>2.8901522290159432</v>
      </c>
      <c r="E148" s="28">
        <v>2.3371467906349528</v>
      </c>
      <c r="F148" s="28">
        <v>1.3264041587080735</v>
      </c>
      <c r="G148" s="28">
        <v>1.1724729300362502</v>
      </c>
      <c r="H148" s="28">
        <v>1.174668879365897</v>
      </c>
      <c r="I148" s="28">
        <v>3.9376700720962083</v>
      </c>
      <c r="J148" s="28">
        <v>3.2502336766299837</v>
      </c>
      <c r="K148" s="29">
        <v>0.9815461355692261</v>
      </c>
    </row>
    <row r="149" spans="2:11" x14ac:dyDescent="0.35">
      <c r="B149" s="31"/>
      <c r="C149" s="2" t="s">
        <v>81</v>
      </c>
      <c r="D149" s="28">
        <v>2.8464920697442992</v>
      </c>
      <c r="E149" s="28">
        <v>2.2934866313633084</v>
      </c>
      <c r="F149" s="28">
        <v>1.2827439994364291</v>
      </c>
      <c r="G149" s="28">
        <v>1.1288127707646061</v>
      </c>
      <c r="H149" s="28">
        <v>1.1310087200942527</v>
      </c>
      <c r="I149" s="28">
        <v>3.8940099128245644</v>
      </c>
      <c r="J149" s="28">
        <v>3.2065735173583394</v>
      </c>
      <c r="K149" s="29">
        <v>0.93788597629758186</v>
      </c>
    </row>
    <row r="150" spans="2:11" x14ac:dyDescent="0.35">
      <c r="B150" s="31"/>
      <c r="C150" s="2" t="s">
        <v>83</v>
      </c>
      <c r="D150" s="28">
        <v>2.8028319104726553</v>
      </c>
      <c r="E150" s="28">
        <v>2.2498264720916641</v>
      </c>
      <c r="F150" s="28">
        <v>1.239083840164785</v>
      </c>
      <c r="G150" s="28">
        <v>1.0851526114929619</v>
      </c>
      <c r="H150" s="28">
        <v>1.0873485608226086</v>
      </c>
      <c r="I150" s="28">
        <v>3.8503497535529205</v>
      </c>
      <c r="J150" s="28">
        <v>3.1629133580866955</v>
      </c>
      <c r="K150" s="29">
        <v>0.89422581702593784</v>
      </c>
    </row>
    <row r="151" spans="2:11" ht="15" thickBot="1" x14ac:dyDescent="0.4">
      <c r="B151" s="32"/>
      <c r="C151" s="3" t="s">
        <v>84</v>
      </c>
      <c r="D151" s="33">
        <v>2.978198353691818</v>
      </c>
      <c r="E151" s="33">
        <v>2.4285120862255467</v>
      </c>
      <c r="F151" s="33">
        <v>1.4159872978358188</v>
      </c>
      <c r="G151" s="33">
        <v>1.261286287317517</v>
      </c>
      <c r="H151" s="33">
        <v>1.2610712372658031</v>
      </c>
      <c r="I151" s="33">
        <v>4.0278822070429809</v>
      </c>
      <c r="J151" s="33">
        <v>3.3401787509196659</v>
      </c>
      <c r="K151" s="34">
        <v>1.0719205897941808</v>
      </c>
    </row>
    <row r="152" spans="2:11" x14ac:dyDescent="0.35">
      <c r="B152" s="36" t="s">
        <v>119</v>
      </c>
      <c r="C152" s="1" t="s">
        <v>2</v>
      </c>
      <c r="D152" s="25">
        <v>2.6423606278871046</v>
      </c>
      <c r="E152" s="25">
        <v>2.0740060482723472</v>
      </c>
      <c r="F152" s="25">
        <v>1.0869265309808473</v>
      </c>
      <c r="G152" s="25">
        <v>0.91166255190311285</v>
      </c>
      <c r="H152" s="25">
        <v>0.92425605545972633</v>
      </c>
      <c r="I152" s="25">
        <v>3.680913367168547</v>
      </c>
      <c r="J152" s="25">
        <v>2.9901064887417079</v>
      </c>
      <c r="K152" s="26">
        <v>0.7111151136574736</v>
      </c>
    </row>
    <row r="153" spans="2:11" x14ac:dyDescent="0.35">
      <c r="B153" s="27"/>
      <c r="C153" s="2" t="s">
        <v>69</v>
      </c>
      <c r="D153" s="28">
        <v>2.9341455997762438</v>
      </c>
      <c r="E153" s="28">
        <v>2.3844593323099725</v>
      </c>
      <c r="F153" s="28">
        <v>1.3719345439202446</v>
      </c>
      <c r="G153" s="28">
        <v>1.2172335334019428</v>
      </c>
      <c r="H153" s="28">
        <v>1.2170184833502291</v>
      </c>
      <c r="I153" s="28">
        <v>3.9838294531274072</v>
      </c>
      <c r="J153" s="28">
        <v>3.2961259970040917</v>
      </c>
      <c r="K153" s="29">
        <v>1.0278678358786066</v>
      </c>
    </row>
    <row r="154" spans="2:11" x14ac:dyDescent="0.35">
      <c r="B154" s="27" t="s">
        <v>117</v>
      </c>
      <c r="C154" s="2" t="s">
        <v>71</v>
      </c>
      <c r="D154" s="28">
        <v>2.8994847374485828</v>
      </c>
      <c r="E154" s="28">
        <v>2.3497984699823111</v>
      </c>
      <c r="F154" s="28">
        <v>1.3372736815925834</v>
      </c>
      <c r="G154" s="28">
        <v>1.1825726710742819</v>
      </c>
      <c r="H154" s="28">
        <v>1.1823576210225679</v>
      </c>
      <c r="I154" s="28">
        <v>3.9491685907997462</v>
      </c>
      <c r="J154" s="28">
        <v>3.2614651346764312</v>
      </c>
      <c r="K154" s="29">
        <v>0.99320697355094567</v>
      </c>
    </row>
    <row r="155" spans="2:11" x14ac:dyDescent="0.35">
      <c r="B155" s="30">
        <v>0</v>
      </c>
      <c r="C155" s="2" t="s">
        <v>73</v>
      </c>
      <c r="D155" s="28">
        <v>2.8474934439570911</v>
      </c>
      <c r="E155" s="28">
        <v>2.2978071764908194</v>
      </c>
      <c r="F155" s="28">
        <v>1.2852823881010917</v>
      </c>
      <c r="G155" s="28">
        <v>1.13058137758279</v>
      </c>
      <c r="H155" s="28">
        <v>1.1303663275310765</v>
      </c>
      <c r="I155" s="28">
        <v>3.8971772973082546</v>
      </c>
      <c r="J155" s="28">
        <v>3.2094738411849395</v>
      </c>
      <c r="K155" s="29">
        <v>0.941215680059454</v>
      </c>
    </row>
    <row r="156" spans="2:11" x14ac:dyDescent="0.35">
      <c r="B156" s="31"/>
      <c r="C156" s="2" t="s">
        <v>75</v>
      </c>
      <c r="D156" s="28">
        <v>2.7955021504655995</v>
      </c>
      <c r="E156" s="28">
        <v>2.2458158829993282</v>
      </c>
      <c r="F156" s="28">
        <v>1.2332910946096001</v>
      </c>
      <c r="G156" s="28">
        <v>1.0785900840912985</v>
      </c>
      <c r="H156" s="28">
        <v>1.0783750340395846</v>
      </c>
      <c r="I156" s="28">
        <v>3.8451860038167629</v>
      </c>
      <c r="J156" s="28">
        <v>3.1574825476934478</v>
      </c>
      <c r="K156" s="29">
        <v>0.88922438656796232</v>
      </c>
    </row>
    <row r="157" spans="2:11" x14ac:dyDescent="0.35">
      <c r="B157" s="31"/>
      <c r="C157" s="2" t="s">
        <v>77</v>
      </c>
      <c r="D157" s="28">
        <v>2.8752062479481322</v>
      </c>
      <c r="E157" s="28">
        <v>2.3222008095671409</v>
      </c>
      <c r="F157" s="28">
        <v>1.3114581776402621</v>
      </c>
      <c r="G157" s="28">
        <v>1.1575269489684388</v>
      </c>
      <c r="H157" s="28">
        <v>1.1597228982980856</v>
      </c>
      <c r="I157" s="28">
        <v>3.9227240910283974</v>
      </c>
      <c r="J157" s="28">
        <v>3.2352876955621723</v>
      </c>
      <c r="K157" s="29">
        <v>0.96660015450141468</v>
      </c>
    </row>
    <row r="158" spans="2:11" x14ac:dyDescent="0.35">
      <c r="B158" s="31"/>
      <c r="C158" s="2" t="s">
        <v>79</v>
      </c>
      <c r="D158" s="28">
        <v>2.8460994751003694</v>
      </c>
      <c r="E158" s="28">
        <v>2.2930940367193786</v>
      </c>
      <c r="F158" s="28">
        <v>1.2823514047924993</v>
      </c>
      <c r="G158" s="28">
        <v>1.128420176120676</v>
      </c>
      <c r="H158" s="28">
        <v>1.1306161254503229</v>
      </c>
      <c r="I158" s="28">
        <v>3.8936173181806342</v>
      </c>
      <c r="J158" s="28">
        <v>3.2061809227144096</v>
      </c>
      <c r="K158" s="29">
        <v>0.93749338165365192</v>
      </c>
    </row>
    <row r="159" spans="2:11" x14ac:dyDescent="0.35">
      <c r="B159" s="31"/>
      <c r="C159" s="2" t="s">
        <v>81</v>
      </c>
      <c r="D159" s="28">
        <v>2.8024393158287251</v>
      </c>
      <c r="E159" s="28">
        <v>2.2494338774477343</v>
      </c>
      <c r="F159" s="28">
        <v>1.2386912455208552</v>
      </c>
      <c r="G159" s="28">
        <v>1.0847600168490319</v>
      </c>
      <c r="H159" s="28">
        <v>1.0869559661786787</v>
      </c>
      <c r="I159" s="28">
        <v>3.8499571589089903</v>
      </c>
      <c r="J159" s="28">
        <v>3.1625207634427657</v>
      </c>
      <c r="K159" s="29">
        <v>0.8938332223820078</v>
      </c>
    </row>
    <row r="160" spans="2:11" x14ac:dyDescent="0.35">
      <c r="B160" s="31"/>
      <c r="C160" s="2" t="s">
        <v>83</v>
      </c>
      <c r="D160" s="28">
        <v>2.7587791565570812</v>
      </c>
      <c r="E160" s="28">
        <v>2.2057737181760904</v>
      </c>
      <c r="F160" s="28">
        <v>1.1950310862492108</v>
      </c>
      <c r="G160" s="28">
        <v>1.0410998575773878</v>
      </c>
      <c r="H160" s="28">
        <v>1.0432958069070344</v>
      </c>
      <c r="I160" s="28">
        <v>3.8062969996373464</v>
      </c>
      <c r="J160" s="28">
        <v>3.1188606041711213</v>
      </c>
      <c r="K160" s="29">
        <v>0.85017306311036356</v>
      </c>
    </row>
    <row r="161" spans="2:11" ht="15" thickBot="1" x14ac:dyDescent="0.4">
      <c r="B161" s="32"/>
      <c r="C161" s="3" t="s">
        <v>84</v>
      </c>
      <c r="D161" s="33">
        <v>2.9341455997762438</v>
      </c>
      <c r="E161" s="33">
        <v>2.3844593323099725</v>
      </c>
      <c r="F161" s="33">
        <v>1.3719345439202446</v>
      </c>
      <c r="G161" s="33">
        <v>1.2172335334019428</v>
      </c>
      <c r="H161" s="33">
        <v>1.2170184833502291</v>
      </c>
      <c r="I161" s="33">
        <v>3.9838294531274072</v>
      </c>
      <c r="J161" s="33">
        <v>3.2961259970040917</v>
      </c>
      <c r="K161" s="34">
        <v>1.0278678358786066</v>
      </c>
    </row>
    <row r="162" spans="2:11" x14ac:dyDescent="0.35">
      <c r="B162" s="36" t="s">
        <v>119</v>
      </c>
      <c r="C162" s="1" t="s">
        <v>2</v>
      </c>
      <c r="D162" s="25">
        <v>2.5983078739715304</v>
      </c>
      <c r="E162" s="25">
        <v>2.0299532943567735</v>
      </c>
      <c r="F162" s="25">
        <v>1.042873777065273</v>
      </c>
      <c r="G162" s="25">
        <v>0.86760979798753857</v>
      </c>
      <c r="H162" s="25">
        <v>0.88020330154415205</v>
      </c>
      <c r="I162" s="25">
        <v>3.6368606132529728</v>
      </c>
      <c r="J162" s="25">
        <v>2.9460537348261338</v>
      </c>
      <c r="K162" s="26">
        <v>0.66706235974189931</v>
      </c>
    </row>
    <row r="163" spans="2:11" x14ac:dyDescent="0.35">
      <c r="B163" s="27"/>
      <c r="C163" s="2" t="s">
        <v>69</v>
      </c>
      <c r="D163" s="28">
        <v>2.8900928458606696</v>
      </c>
      <c r="E163" s="28">
        <v>2.3404065783943979</v>
      </c>
      <c r="F163" s="28">
        <v>1.3278817900046702</v>
      </c>
      <c r="G163" s="28">
        <v>1.1731807794863687</v>
      </c>
      <c r="H163" s="28">
        <v>1.1729657294346549</v>
      </c>
      <c r="I163" s="28">
        <v>3.939776699211833</v>
      </c>
      <c r="J163" s="28">
        <v>3.2520732430885175</v>
      </c>
      <c r="K163" s="29">
        <v>0.98381508196303258</v>
      </c>
    </row>
    <row r="164" spans="2:11" x14ac:dyDescent="0.35">
      <c r="B164" s="27" t="s">
        <v>118</v>
      </c>
      <c r="C164" s="2" t="s">
        <v>71</v>
      </c>
      <c r="D164" s="28">
        <v>2.8554319835330086</v>
      </c>
      <c r="E164" s="28">
        <v>2.305745716066737</v>
      </c>
      <c r="F164" s="28">
        <v>1.293220927677009</v>
      </c>
      <c r="G164" s="28">
        <v>1.1385199171587075</v>
      </c>
      <c r="H164" s="28">
        <v>1.1383048671069937</v>
      </c>
      <c r="I164" s="28">
        <v>3.9051158368841721</v>
      </c>
      <c r="J164" s="28">
        <v>3.217412380760857</v>
      </c>
      <c r="K164" s="29">
        <v>0.94915421963537139</v>
      </c>
    </row>
    <row r="165" spans="2:11" x14ac:dyDescent="0.35">
      <c r="B165" s="30">
        <v>0</v>
      </c>
      <c r="C165" s="2" t="s">
        <v>73</v>
      </c>
      <c r="D165" s="28">
        <v>2.803440690041517</v>
      </c>
      <c r="E165" s="28">
        <v>2.2537544225752453</v>
      </c>
      <c r="F165" s="28">
        <v>1.2412296341855176</v>
      </c>
      <c r="G165" s="28">
        <v>1.086528623667216</v>
      </c>
      <c r="H165" s="28">
        <v>1.0863135736155021</v>
      </c>
      <c r="I165" s="28">
        <v>3.8531245433926804</v>
      </c>
      <c r="J165" s="28">
        <v>3.1654210872693653</v>
      </c>
      <c r="K165" s="29">
        <v>0.89716292614387982</v>
      </c>
    </row>
    <row r="166" spans="2:11" x14ac:dyDescent="0.35">
      <c r="B166" s="31"/>
      <c r="C166" s="2" t="s">
        <v>75</v>
      </c>
      <c r="D166" s="28">
        <v>2.7514493965500253</v>
      </c>
      <c r="E166" s="28">
        <v>2.201763129083754</v>
      </c>
      <c r="F166" s="28">
        <v>1.1892383406940259</v>
      </c>
      <c r="G166" s="28">
        <v>1.0345373301757244</v>
      </c>
      <c r="H166" s="28">
        <v>1.0343222801240106</v>
      </c>
      <c r="I166" s="28">
        <v>3.8011332499011887</v>
      </c>
      <c r="J166" s="28">
        <v>3.1134297937778737</v>
      </c>
      <c r="K166" s="29">
        <v>0.84517163265238826</v>
      </c>
    </row>
    <row r="167" spans="2:11" x14ac:dyDescent="0.35">
      <c r="B167" s="31"/>
      <c r="C167" s="2" t="s">
        <v>77</v>
      </c>
      <c r="D167" s="28">
        <v>2.831153494032558</v>
      </c>
      <c r="E167" s="28">
        <v>2.2781480556515672</v>
      </c>
      <c r="F167" s="28">
        <v>1.2674054237246877</v>
      </c>
      <c r="G167" s="28">
        <v>1.1134741950528646</v>
      </c>
      <c r="H167" s="28">
        <v>1.1156701443825112</v>
      </c>
      <c r="I167" s="28">
        <v>3.8786713371128232</v>
      </c>
      <c r="J167" s="28">
        <v>3.1912349416465982</v>
      </c>
      <c r="K167" s="29">
        <v>0.92254740058584039</v>
      </c>
    </row>
    <row r="168" spans="2:11" x14ac:dyDescent="0.35">
      <c r="B168" s="31"/>
      <c r="C168" s="2" t="s">
        <v>79</v>
      </c>
      <c r="D168" s="28">
        <v>2.8020467211847953</v>
      </c>
      <c r="E168" s="28">
        <v>2.2490412828038044</v>
      </c>
      <c r="F168" s="28">
        <v>1.2382986508769249</v>
      </c>
      <c r="G168" s="28">
        <v>1.0843674222051018</v>
      </c>
      <c r="H168" s="28">
        <v>1.0865633715347485</v>
      </c>
      <c r="I168" s="28">
        <v>3.84956456426506</v>
      </c>
      <c r="J168" s="28">
        <v>3.1621281687988354</v>
      </c>
      <c r="K168" s="29">
        <v>0.89344062773807764</v>
      </c>
    </row>
    <row r="169" spans="2:11" x14ac:dyDescent="0.35">
      <c r="B169" s="31"/>
      <c r="C169" s="2" t="s">
        <v>81</v>
      </c>
      <c r="D169" s="28">
        <v>2.7583865619131509</v>
      </c>
      <c r="E169" s="28">
        <v>2.2053811235321601</v>
      </c>
      <c r="F169" s="28">
        <v>1.1946384916052808</v>
      </c>
      <c r="G169" s="28">
        <v>1.0407072629334577</v>
      </c>
      <c r="H169" s="28">
        <v>1.0429032122631043</v>
      </c>
      <c r="I169" s="28">
        <v>3.8059044049934161</v>
      </c>
      <c r="J169" s="28">
        <v>3.1184680095271915</v>
      </c>
      <c r="K169" s="29">
        <v>0.84978046846643362</v>
      </c>
    </row>
    <row r="170" spans="2:11" x14ac:dyDescent="0.35">
      <c r="B170" s="31"/>
      <c r="C170" s="2" t="s">
        <v>83</v>
      </c>
      <c r="D170" s="28">
        <v>2.7147264026415066</v>
      </c>
      <c r="E170" s="28">
        <v>2.1617209642605162</v>
      </c>
      <c r="F170" s="28">
        <v>1.1509783323336369</v>
      </c>
      <c r="G170" s="28">
        <v>0.99704710366181359</v>
      </c>
      <c r="H170" s="28">
        <v>0.99924305299146032</v>
      </c>
      <c r="I170" s="28">
        <v>3.7622442457217713</v>
      </c>
      <c r="J170" s="28">
        <v>3.0748078502555467</v>
      </c>
      <c r="K170" s="29">
        <v>0.8061203091947895</v>
      </c>
    </row>
    <row r="171" spans="2:11" ht="15" thickBot="1" x14ac:dyDescent="0.4">
      <c r="B171" s="32"/>
      <c r="C171" s="3" t="s">
        <v>84</v>
      </c>
      <c r="D171" s="33">
        <v>2.8900928458606696</v>
      </c>
      <c r="E171" s="33">
        <v>2.3404065783943979</v>
      </c>
      <c r="F171" s="33">
        <v>1.3278817900046702</v>
      </c>
      <c r="G171" s="33">
        <v>1.1731807794863687</v>
      </c>
      <c r="H171" s="33">
        <v>1.1729657294346549</v>
      </c>
      <c r="I171" s="33">
        <v>3.939776699211833</v>
      </c>
      <c r="J171" s="33">
        <v>3.2520732430885175</v>
      </c>
      <c r="K171" s="34">
        <v>0.98381508196303258</v>
      </c>
    </row>
    <row r="173" spans="2:11" ht="15" thickBot="1" x14ac:dyDescent="0.4"/>
    <row r="174" spans="2:11" ht="26.5" thickBot="1" x14ac:dyDescent="0.65">
      <c r="B174" s="4" t="s">
        <v>85</v>
      </c>
      <c r="C174" s="5"/>
      <c r="D174" s="6">
        <v>5</v>
      </c>
      <c r="E174" s="7" t="s">
        <v>120</v>
      </c>
      <c r="F174" s="8"/>
      <c r="G174" s="8"/>
      <c r="H174" s="8"/>
      <c r="I174" s="9"/>
      <c r="J174" s="5" t="s">
        <v>87</v>
      </c>
      <c r="K174" s="10" t="s">
        <v>8</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3.5826165815329047</v>
      </c>
      <c r="E178" s="25">
        <v>3.0868704145505239</v>
      </c>
      <c r="F178" s="25">
        <v>1.9701771108128709</v>
      </c>
      <c r="G178" s="25">
        <v>1.8359286026664428</v>
      </c>
      <c r="H178" s="25">
        <v>1.8146990986666249</v>
      </c>
      <c r="I178" s="25">
        <v>4.7233582010534914</v>
      </c>
      <c r="J178" s="25">
        <v>4.0230392670309625</v>
      </c>
      <c r="K178" s="26">
        <v>1.6103877264732389</v>
      </c>
    </row>
    <row r="179" spans="2:11" x14ac:dyDescent="0.35">
      <c r="B179" s="49"/>
      <c r="C179" s="2" t="s">
        <v>69</v>
      </c>
      <c r="D179" s="28">
        <v>3.9622718654289804</v>
      </c>
      <c r="E179" s="28">
        <v>3.4812695765893418</v>
      </c>
      <c r="F179" s="28">
        <v>2.3640480933240688</v>
      </c>
      <c r="G179" s="28">
        <v>2.2360356329245907</v>
      </c>
      <c r="H179" s="28">
        <v>2.2044818788237248</v>
      </c>
      <c r="I179" s="28">
        <v>5.1075476118161456</v>
      </c>
      <c r="J179" s="28">
        <v>4.4143845288849022</v>
      </c>
      <c r="K179" s="29">
        <v>2.0096330203366115</v>
      </c>
    </row>
    <row r="180" spans="2:11" x14ac:dyDescent="0.35">
      <c r="B180" s="49"/>
      <c r="C180" s="2" t="s">
        <v>71</v>
      </c>
      <c r="D180" s="28">
        <v>3.9276110031013194</v>
      </c>
      <c r="E180" s="28">
        <v>3.4466087142616808</v>
      </c>
      <c r="F180" s="28">
        <v>2.3293872309964074</v>
      </c>
      <c r="G180" s="28">
        <v>2.2013747705969293</v>
      </c>
      <c r="H180" s="28">
        <v>2.1698210164960634</v>
      </c>
      <c r="I180" s="28">
        <v>5.0728867494884842</v>
      </c>
      <c r="J180" s="28">
        <v>4.3797236665572417</v>
      </c>
      <c r="K180" s="29">
        <v>1.9749721580089503</v>
      </c>
    </row>
    <row r="181" spans="2:11" x14ac:dyDescent="0.35">
      <c r="B181" s="40">
        <v>0</v>
      </c>
      <c r="C181" s="2" t="s">
        <v>73</v>
      </c>
      <c r="D181" s="28">
        <v>3.8756197096098277</v>
      </c>
      <c r="E181" s="28">
        <v>3.3946174207701896</v>
      </c>
      <c r="F181" s="28">
        <v>2.2773959375049162</v>
      </c>
      <c r="G181" s="28">
        <v>2.1493834771054381</v>
      </c>
      <c r="H181" s="28">
        <v>2.1178297230045717</v>
      </c>
      <c r="I181" s="28">
        <v>5.0208954559969925</v>
      </c>
      <c r="J181" s="28">
        <v>4.32773237306575</v>
      </c>
      <c r="K181" s="29">
        <v>1.9229808645174586</v>
      </c>
    </row>
    <row r="182" spans="2:11" x14ac:dyDescent="0.35">
      <c r="B182" s="41"/>
      <c r="C182" s="2" t="s">
        <v>75</v>
      </c>
      <c r="D182" s="28">
        <v>3.823628416118336</v>
      </c>
      <c r="E182" s="28">
        <v>3.3426261272786979</v>
      </c>
      <c r="F182" s="28">
        <v>2.2254046440134245</v>
      </c>
      <c r="G182" s="28">
        <v>2.0973921836139464</v>
      </c>
      <c r="H182" s="28">
        <v>2.0658384295130805</v>
      </c>
      <c r="I182" s="28">
        <v>4.9689041625055008</v>
      </c>
      <c r="J182" s="28">
        <v>4.2757410795742583</v>
      </c>
      <c r="K182" s="29">
        <v>1.8709895710259672</v>
      </c>
    </row>
    <row r="183" spans="2:11" x14ac:dyDescent="0.35">
      <c r="B183" s="41"/>
      <c r="C183" s="2" t="s">
        <v>77</v>
      </c>
      <c r="D183" s="28">
        <v>3.8909655936181697</v>
      </c>
      <c r="E183" s="28">
        <v>3.406147000320368</v>
      </c>
      <c r="F183" s="28">
        <v>2.2874440687439455</v>
      </c>
      <c r="G183" s="28">
        <v>2.1570316793581701</v>
      </c>
      <c r="H183" s="28">
        <v>2.1275460815112441</v>
      </c>
      <c r="I183" s="28">
        <v>5.0325795120686703</v>
      </c>
      <c r="J183" s="28">
        <v>4.3392262568338413</v>
      </c>
      <c r="K183" s="29">
        <v>1.9336530620384511</v>
      </c>
    </row>
    <row r="184" spans="2:11" x14ac:dyDescent="0.35">
      <c r="B184" s="41"/>
      <c r="C184" s="2" t="s">
        <v>79</v>
      </c>
      <c r="D184" s="28">
        <v>3.861858820770407</v>
      </c>
      <c r="E184" s="28">
        <v>3.3770402274726052</v>
      </c>
      <c r="F184" s="28">
        <v>2.2583372958961827</v>
      </c>
      <c r="G184" s="28">
        <v>2.1279249065104073</v>
      </c>
      <c r="H184" s="28">
        <v>2.0984393086634814</v>
      </c>
      <c r="I184" s="28">
        <v>5.0034727392209071</v>
      </c>
      <c r="J184" s="28">
        <v>4.310119483986079</v>
      </c>
      <c r="K184" s="29">
        <v>1.9045462891906881</v>
      </c>
    </row>
    <row r="185" spans="2:11" x14ac:dyDescent="0.35">
      <c r="B185" s="41"/>
      <c r="C185" s="2" t="s">
        <v>81</v>
      </c>
      <c r="D185" s="28">
        <v>3.8181986614987631</v>
      </c>
      <c r="E185" s="28">
        <v>3.3333800682009613</v>
      </c>
      <c r="F185" s="28">
        <v>2.2146771366245388</v>
      </c>
      <c r="G185" s="28">
        <v>2.084264747238763</v>
      </c>
      <c r="H185" s="28">
        <v>2.0547791493918375</v>
      </c>
      <c r="I185" s="28">
        <v>4.9598125799492632</v>
      </c>
      <c r="J185" s="28">
        <v>4.2664593247144351</v>
      </c>
      <c r="K185" s="29">
        <v>1.8608861299190442</v>
      </c>
    </row>
    <row r="186" spans="2:11" x14ac:dyDescent="0.35">
      <c r="B186" s="41"/>
      <c r="C186" s="2" t="s">
        <v>83</v>
      </c>
      <c r="D186" s="28">
        <v>3.7745385022271192</v>
      </c>
      <c r="E186" s="28">
        <v>3.289719908929317</v>
      </c>
      <c r="F186" s="28">
        <v>2.1710169773528945</v>
      </c>
      <c r="G186" s="28">
        <v>2.0406045879671191</v>
      </c>
      <c r="H186" s="28">
        <v>2.0111189901201931</v>
      </c>
      <c r="I186" s="28">
        <v>4.9161524206776193</v>
      </c>
      <c r="J186" s="28">
        <v>4.2227991654427903</v>
      </c>
      <c r="K186" s="29">
        <v>1.8172259706473999</v>
      </c>
    </row>
    <row r="187" spans="2:11" ht="15" thickBot="1" x14ac:dyDescent="0.4">
      <c r="B187" s="42"/>
      <c r="C187" s="3" t="s">
        <v>84</v>
      </c>
      <c r="D187" s="33">
        <v>3.9622718654289804</v>
      </c>
      <c r="E187" s="33">
        <v>3.4812695765893418</v>
      </c>
      <c r="F187" s="33">
        <v>2.3640480933240688</v>
      </c>
      <c r="G187" s="33">
        <v>2.2360356329245907</v>
      </c>
      <c r="H187" s="33">
        <v>2.2044818788237248</v>
      </c>
      <c r="I187" s="33">
        <v>5.1075476118161456</v>
      </c>
      <c r="J187" s="33">
        <v>4.4143845288849022</v>
      </c>
      <c r="K187" s="34">
        <v>2.0096330203366115</v>
      </c>
    </row>
    <row r="188" spans="2:11" x14ac:dyDescent="0.35">
      <c r="B188" s="36" t="s">
        <v>122</v>
      </c>
      <c r="C188" s="37" t="s">
        <v>2</v>
      </c>
      <c r="D188" s="25">
        <v>2.9941694327052626</v>
      </c>
      <c r="E188" s="25">
        <v>2.4642703922058833</v>
      </c>
      <c r="F188" s="25">
        <v>1.3951247719210238</v>
      </c>
      <c r="G188" s="25">
        <v>1.2442293616117199</v>
      </c>
      <c r="H188" s="25">
        <v>1.2399568189657022</v>
      </c>
      <c r="I188" s="25">
        <v>4.0993261628640987</v>
      </c>
      <c r="J188" s="25">
        <v>3.3963088153464804</v>
      </c>
      <c r="K188" s="26">
        <v>1.0409571983499837</v>
      </c>
    </row>
    <row r="189" spans="2:11" x14ac:dyDescent="0.35">
      <c r="B189" s="38"/>
      <c r="C189" s="39" t="s">
        <v>69</v>
      </c>
      <c r="D189" s="28">
        <v>3.3734331083552132</v>
      </c>
      <c r="E189" s="28">
        <v>2.8675180280251182</v>
      </c>
      <c r="F189" s="28">
        <v>1.8007256079607512</v>
      </c>
      <c r="G189" s="28">
        <v>1.657213476272988</v>
      </c>
      <c r="H189" s="28">
        <v>1.637770271644821</v>
      </c>
      <c r="I189" s="28">
        <v>4.4953614824052144</v>
      </c>
      <c r="J189" s="28">
        <v>3.7984696891781642</v>
      </c>
      <c r="K189" s="29">
        <v>1.4418856665095099</v>
      </c>
    </row>
    <row r="190" spans="2:11" x14ac:dyDescent="0.35">
      <c r="B190" s="49"/>
      <c r="C190" s="39" t="s">
        <v>71</v>
      </c>
      <c r="D190" s="28">
        <v>3.3387722460275526</v>
      </c>
      <c r="E190" s="28">
        <v>2.8328571656974573</v>
      </c>
      <c r="F190" s="28">
        <v>1.76606474563309</v>
      </c>
      <c r="G190" s="28">
        <v>1.6225526139453268</v>
      </c>
      <c r="H190" s="28">
        <v>1.6031094093171598</v>
      </c>
      <c r="I190" s="28">
        <v>4.460700620077553</v>
      </c>
      <c r="J190" s="28">
        <v>3.7638088268505032</v>
      </c>
      <c r="K190" s="29">
        <v>1.4072248041818487</v>
      </c>
    </row>
    <row r="191" spans="2:11" x14ac:dyDescent="0.35">
      <c r="B191" s="40">
        <v>0</v>
      </c>
      <c r="C191" s="39" t="s">
        <v>73</v>
      </c>
      <c r="D191" s="28">
        <v>3.286780952536061</v>
      </c>
      <c r="E191" s="28">
        <v>2.780865872205966</v>
      </c>
      <c r="F191" s="28">
        <v>1.7140734521415983</v>
      </c>
      <c r="G191" s="28">
        <v>1.5705613204538351</v>
      </c>
      <c r="H191" s="28">
        <v>1.5511181158256682</v>
      </c>
      <c r="I191" s="28">
        <v>4.4087093265860613</v>
      </c>
      <c r="J191" s="28">
        <v>3.7118175333590115</v>
      </c>
      <c r="K191" s="29">
        <v>1.355233510690357</v>
      </c>
    </row>
    <row r="192" spans="2:11" x14ac:dyDescent="0.35">
      <c r="B192" s="41"/>
      <c r="C192" s="39" t="s">
        <v>75</v>
      </c>
      <c r="D192" s="28">
        <v>3.2347896590445693</v>
      </c>
      <c r="E192" s="28">
        <v>2.7288745787144744</v>
      </c>
      <c r="F192" s="28">
        <v>1.6620821586501067</v>
      </c>
      <c r="G192" s="28">
        <v>1.5185700269623437</v>
      </c>
      <c r="H192" s="28">
        <v>1.4991268223341767</v>
      </c>
      <c r="I192" s="28">
        <v>4.3567180330945705</v>
      </c>
      <c r="J192" s="28">
        <v>3.6598262398675199</v>
      </c>
      <c r="K192" s="29">
        <v>1.3032422171988653</v>
      </c>
    </row>
    <row r="193" spans="2:11" x14ac:dyDescent="0.35">
      <c r="B193" s="41"/>
      <c r="C193" s="39" t="s">
        <v>77</v>
      </c>
      <c r="D193" s="28">
        <v>3.3015522310992345</v>
      </c>
      <c r="E193" s="28">
        <v>2.7893183104942643</v>
      </c>
      <c r="F193" s="28">
        <v>1.7235901663198243</v>
      </c>
      <c r="G193" s="28">
        <v>1.5746501615036903</v>
      </c>
      <c r="H193" s="28">
        <v>1.5576164378058555</v>
      </c>
      <c r="I193" s="28">
        <v>4.4192906411596553</v>
      </c>
      <c r="J193" s="28">
        <v>3.7221969569587978</v>
      </c>
      <c r="K193" s="29">
        <v>1.3585093659831564</v>
      </c>
    </row>
    <row r="194" spans="2:11" x14ac:dyDescent="0.35">
      <c r="B194" s="41"/>
      <c r="C194" s="39" t="s">
        <v>79</v>
      </c>
      <c r="D194" s="28">
        <v>3.2724454582514717</v>
      </c>
      <c r="E194" s="28">
        <v>2.7602115376465015</v>
      </c>
      <c r="F194" s="28">
        <v>1.6944833934720613</v>
      </c>
      <c r="G194" s="28">
        <v>1.5455433886559273</v>
      </c>
      <c r="H194" s="28">
        <v>1.5285096649580927</v>
      </c>
      <c r="I194" s="28">
        <v>4.3901838683118921</v>
      </c>
      <c r="J194" s="28">
        <v>3.6930901841110351</v>
      </c>
      <c r="K194" s="29">
        <v>1.3294025931353937</v>
      </c>
    </row>
    <row r="195" spans="2:11" x14ac:dyDescent="0.35">
      <c r="B195" s="41"/>
      <c r="C195" s="39" t="s">
        <v>81</v>
      </c>
      <c r="D195" s="28">
        <v>3.2287852989798278</v>
      </c>
      <c r="E195" s="28">
        <v>2.7165513783748576</v>
      </c>
      <c r="F195" s="28">
        <v>1.6508232342004174</v>
      </c>
      <c r="G195" s="28">
        <v>1.5018832293842834</v>
      </c>
      <c r="H195" s="28">
        <v>1.4848495056864486</v>
      </c>
      <c r="I195" s="28">
        <v>4.3465237090402482</v>
      </c>
      <c r="J195" s="28">
        <v>3.6494300248393907</v>
      </c>
      <c r="K195" s="29">
        <v>1.2857424338637493</v>
      </c>
    </row>
    <row r="196" spans="2:11" x14ac:dyDescent="0.35">
      <c r="B196" s="41"/>
      <c r="C196" s="39" t="s">
        <v>83</v>
      </c>
      <c r="D196" s="28">
        <v>3.1851251397081839</v>
      </c>
      <c r="E196" s="28">
        <v>2.6728912191032133</v>
      </c>
      <c r="F196" s="28">
        <v>1.6071630749287731</v>
      </c>
      <c r="G196" s="28">
        <v>1.4582230701126391</v>
      </c>
      <c r="H196" s="28">
        <v>1.4411893464148042</v>
      </c>
      <c r="I196" s="28">
        <v>4.3028635497686043</v>
      </c>
      <c r="J196" s="28">
        <v>3.6057698655677468</v>
      </c>
      <c r="K196" s="29">
        <v>1.2420822745921052</v>
      </c>
    </row>
    <row r="197" spans="2:11" ht="15" thickBot="1" x14ac:dyDescent="0.4">
      <c r="B197" s="42"/>
      <c r="C197" s="43" t="s">
        <v>84</v>
      </c>
      <c r="D197" s="33">
        <v>3.3734331083552132</v>
      </c>
      <c r="E197" s="33">
        <v>2.8675180280251182</v>
      </c>
      <c r="F197" s="33">
        <v>1.8007256079607512</v>
      </c>
      <c r="G197" s="33">
        <v>1.657213476272988</v>
      </c>
      <c r="H197" s="33">
        <v>1.637770271644821</v>
      </c>
      <c r="I197" s="33">
        <v>4.4953614824052144</v>
      </c>
      <c r="J197" s="33">
        <v>3.7984696891781642</v>
      </c>
      <c r="K197" s="34">
        <v>1.4418856665095099</v>
      </c>
    </row>
    <row r="198" spans="2:11" x14ac:dyDescent="0.35">
      <c r="B198" s="35" t="s">
        <v>123</v>
      </c>
      <c r="C198" s="1" t="s">
        <v>2</v>
      </c>
      <c r="D198" s="25">
        <v>3.6428885142697616</v>
      </c>
      <c r="E198" s="25">
        <v>3.1765445585930148</v>
      </c>
      <c r="F198" s="25">
        <v>2.0222089298045605</v>
      </c>
      <c r="G198" s="25">
        <v>1.8982542102341338</v>
      </c>
      <c r="H198" s="25">
        <v>1.865214633482779</v>
      </c>
      <c r="I198" s="25">
        <v>4.8414490907720937</v>
      </c>
      <c r="J198" s="25">
        <v>4.1292818702263876</v>
      </c>
      <c r="K198" s="26">
        <v>1.6676923253404468</v>
      </c>
    </row>
    <row r="199" spans="2:11" x14ac:dyDescent="0.35">
      <c r="B199" s="27"/>
      <c r="C199" s="2" t="s">
        <v>69</v>
      </c>
      <c r="D199" s="28">
        <v>4.0250744852106335</v>
      </c>
      <c r="E199" s="28">
        <v>3.5774783648617206</v>
      </c>
      <c r="F199" s="28">
        <v>2.4231691036576128</v>
      </c>
      <c r="G199" s="28">
        <v>2.3066052264804937</v>
      </c>
      <c r="H199" s="28">
        <v>2.2617366413781181</v>
      </c>
      <c r="I199" s="28">
        <v>5.228790602437682</v>
      </c>
      <c r="J199" s="28">
        <v>4.5250040626585619</v>
      </c>
      <c r="K199" s="29">
        <v>2.0734055744051809</v>
      </c>
    </row>
    <row r="200" spans="2:11" x14ac:dyDescent="0.35">
      <c r="B200" s="27"/>
      <c r="C200" s="2" t="s">
        <v>71</v>
      </c>
      <c r="D200" s="28">
        <v>3.990413622882973</v>
      </c>
      <c r="E200" s="28">
        <v>3.54281750253406</v>
      </c>
      <c r="F200" s="28">
        <v>2.3885082413299514</v>
      </c>
      <c r="G200" s="28">
        <v>2.2719443641528327</v>
      </c>
      <c r="H200" s="28">
        <v>2.2270757790504572</v>
      </c>
      <c r="I200" s="28">
        <v>5.1941297401100215</v>
      </c>
      <c r="J200" s="28">
        <v>4.4903432003309014</v>
      </c>
      <c r="K200" s="29">
        <v>2.0387447120775195</v>
      </c>
    </row>
    <row r="201" spans="2:11" x14ac:dyDescent="0.35">
      <c r="B201" s="30">
        <v>0</v>
      </c>
      <c r="C201" s="2" t="s">
        <v>73</v>
      </c>
      <c r="D201" s="28">
        <v>3.9384223293914813</v>
      </c>
      <c r="E201" s="28">
        <v>3.4908262090425684</v>
      </c>
      <c r="F201" s="28">
        <v>2.3365169478384598</v>
      </c>
      <c r="G201" s="28">
        <v>2.2199530706613411</v>
      </c>
      <c r="H201" s="28">
        <v>2.1750844855589655</v>
      </c>
      <c r="I201" s="28">
        <v>5.1421384466185298</v>
      </c>
      <c r="J201" s="28">
        <v>4.4383519068394097</v>
      </c>
      <c r="K201" s="29">
        <v>1.9867534185860281</v>
      </c>
    </row>
    <row r="202" spans="2:11" x14ac:dyDescent="0.35">
      <c r="B202" s="31"/>
      <c r="C202" s="2" t="s">
        <v>75</v>
      </c>
      <c r="D202" s="28">
        <v>3.8864310358999896</v>
      </c>
      <c r="E202" s="28">
        <v>3.4388349155510767</v>
      </c>
      <c r="F202" s="28">
        <v>2.2845256543469685</v>
      </c>
      <c r="G202" s="28">
        <v>2.1679617771698494</v>
      </c>
      <c r="H202" s="28">
        <v>2.1230931920674738</v>
      </c>
      <c r="I202" s="28">
        <v>5.0901471531270381</v>
      </c>
      <c r="J202" s="28">
        <v>4.386360613347918</v>
      </c>
      <c r="K202" s="29">
        <v>1.9347621250945364</v>
      </c>
    </row>
    <row r="203" spans="2:11" x14ac:dyDescent="0.35">
      <c r="B203" s="31"/>
      <c r="C203" s="2" t="s">
        <v>77</v>
      </c>
      <c r="D203" s="28">
        <v>3.9533965339008357</v>
      </c>
      <c r="E203" s="28">
        <v>3.5010621202086258</v>
      </c>
      <c r="F203" s="28">
        <v>2.3459300993787542</v>
      </c>
      <c r="G203" s="28">
        <v>2.2265465788168384</v>
      </c>
      <c r="H203" s="28">
        <v>2.1831038581623341</v>
      </c>
      <c r="I203" s="28">
        <v>5.1531093961922547</v>
      </c>
      <c r="J203" s="28">
        <v>4.4490099836544017</v>
      </c>
      <c r="K203" s="29">
        <v>1.994573348731765</v>
      </c>
    </row>
    <row r="204" spans="2:11" x14ac:dyDescent="0.35">
      <c r="B204" s="31"/>
      <c r="C204" s="2" t="s">
        <v>79</v>
      </c>
      <c r="D204" s="28">
        <v>3.9242897610530725</v>
      </c>
      <c r="E204" s="28">
        <v>3.4719553473608631</v>
      </c>
      <c r="F204" s="28">
        <v>2.3168233265309914</v>
      </c>
      <c r="G204" s="28">
        <v>2.1974398059690756</v>
      </c>
      <c r="H204" s="28">
        <v>2.1539970853145713</v>
      </c>
      <c r="I204" s="28">
        <v>5.1240026233444915</v>
      </c>
      <c r="J204" s="28">
        <v>4.4199032108066385</v>
      </c>
      <c r="K204" s="29">
        <v>1.9654665758840022</v>
      </c>
    </row>
    <row r="205" spans="2:11" x14ac:dyDescent="0.35">
      <c r="B205" s="31"/>
      <c r="C205" s="2" t="s">
        <v>81</v>
      </c>
      <c r="D205" s="28">
        <v>3.8806296017814286</v>
      </c>
      <c r="E205" s="28">
        <v>3.4282951880892187</v>
      </c>
      <c r="F205" s="28">
        <v>2.2731631672593471</v>
      </c>
      <c r="G205" s="28">
        <v>2.1537796466974317</v>
      </c>
      <c r="H205" s="28">
        <v>2.1103369260429274</v>
      </c>
      <c r="I205" s="28">
        <v>5.0803424640728476</v>
      </c>
      <c r="J205" s="28">
        <v>4.3762430515349946</v>
      </c>
      <c r="K205" s="29">
        <v>1.9218064166123581</v>
      </c>
    </row>
    <row r="206" spans="2:11" x14ac:dyDescent="0.35">
      <c r="B206" s="31"/>
      <c r="C206" s="2" t="s">
        <v>83</v>
      </c>
      <c r="D206" s="28">
        <v>3.8369694425097847</v>
      </c>
      <c r="E206" s="28">
        <v>3.3846350288175748</v>
      </c>
      <c r="F206" s="28">
        <v>2.2295030079877027</v>
      </c>
      <c r="G206" s="28">
        <v>2.1101194874257874</v>
      </c>
      <c r="H206" s="28">
        <v>2.0666767667712831</v>
      </c>
      <c r="I206" s="28">
        <v>5.0366823048012037</v>
      </c>
      <c r="J206" s="28">
        <v>4.3325828922633507</v>
      </c>
      <c r="K206" s="29">
        <v>1.8781462573407137</v>
      </c>
    </row>
    <row r="207" spans="2:11" ht="15" thickBot="1" x14ac:dyDescent="0.4">
      <c r="B207" s="32"/>
      <c r="C207" s="3" t="s">
        <v>84</v>
      </c>
      <c r="D207" s="33">
        <v>4.0250744852106335</v>
      </c>
      <c r="E207" s="33">
        <v>3.5774783648617206</v>
      </c>
      <c r="F207" s="33">
        <v>2.4231691036576128</v>
      </c>
      <c r="G207" s="33">
        <v>2.3066052264804937</v>
      </c>
      <c r="H207" s="33">
        <v>2.2617366413781181</v>
      </c>
      <c r="I207" s="33">
        <v>5.228790602437682</v>
      </c>
      <c r="J207" s="33">
        <v>4.5250040626585619</v>
      </c>
      <c r="K207" s="34">
        <v>2.0734055744051809</v>
      </c>
    </row>
    <row r="208" spans="2:11" x14ac:dyDescent="0.35">
      <c r="B208" s="36" t="s">
        <v>84</v>
      </c>
      <c r="C208" s="1" t="s">
        <v>2</v>
      </c>
      <c r="D208" s="50">
        <v>2.7758238219203091</v>
      </c>
      <c r="E208" s="25">
        <v>2.2147548677577222</v>
      </c>
      <c r="F208" s="25">
        <v>1.2149051111949767</v>
      </c>
      <c r="G208" s="25">
        <v>1.0443949494556124</v>
      </c>
      <c r="H208" s="25">
        <v>1.0544957181063543</v>
      </c>
      <c r="I208" s="25">
        <v>3.8232444696621903</v>
      </c>
      <c r="J208" s="25">
        <v>3.1318763269925798</v>
      </c>
      <c r="K208" s="26">
        <v>0.8438005066550921</v>
      </c>
    </row>
    <row r="209" spans="2:11" x14ac:dyDescent="0.35">
      <c r="B209" s="27"/>
      <c r="C209" s="2" t="s">
        <v>69</v>
      </c>
      <c r="D209" s="51">
        <v>3.0696752585519436</v>
      </c>
      <c r="E209" s="28">
        <v>2.5239029682647343</v>
      </c>
      <c r="F209" s="28">
        <v>1.5028825383927906</v>
      </c>
      <c r="G209" s="28">
        <v>1.3462549709068128</v>
      </c>
      <c r="H209" s="28">
        <v>1.3439629107168669</v>
      </c>
      <c r="I209" s="28">
        <v>4.1250704932612878</v>
      </c>
      <c r="J209" s="28">
        <v>3.4369100586722876</v>
      </c>
      <c r="K209" s="29">
        <v>1.156850383989606</v>
      </c>
    </row>
    <row r="210" spans="2:11" x14ac:dyDescent="0.35">
      <c r="B210" s="27"/>
      <c r="C210" s="2" t="s">
        <v>71</v>
      </c>
      <c r="D210" s="51">
        <v>3.0350143962242822</v>
      </c>
      <c r="E210" s="28">
        <v>2.4892421059370733</v>
      </c>
      <c r="F210" s="28">
        <v>1.4682216760651294</v>
      </c>
      <c r="G210" s="28">
        <v>1.3115941085791518</v>
      </c>
      <c r="H210" s="28">
        <v>1.3093020483892057</v>
      </c>
      <c r="I210" s="28">
        <v>4.0904096309336264</v>
      </c>
      <c r="J210" s="28">
        <v>3.4022491963446262</v>
      </c>
      <c r="K210" s="29">
        <v>1.1221895216619449</v>
      </c>
    </row>
    <row r="211" spans="2:11" x14ac:dyDescent="0.35">
      <c r="B211" s="30">
        <v>0</v>
      </c>
      <c r="C211" s="2" t="s">
        <v>73</v>
      </c>
      <c r="D211" s="51">
        <v>2.9830231027327905</v>
      </c>
      <c r="E211" s="28">
        <v>2.4372508124455816</v>
      </c>
      <c r="F211" s="28">
        <v>1.416230382573638</v>
      </c>
      <c r="G211" s="28">
        <v>1.2596028150876601</v>
      </c>
      <c r="H211" s="28">
        <v>1.257310754897714</v>
      </c>
      <c r="I211" s="28">
        <v>4.0384183374421347</v>
      </c>
      <c r="J211" s="28">
        <v>3.350257902853135</v>
      </c>
      <c r="K211" s="29">
        <v>1.0701982281704534</v>
      </c>
    </row>
    <row r="212" spans="2:11" x14ac:dyDescent="0.35">
      <c r="B212" s="31"/>
      <c r="C212" s="2" t="s">
        <v>75</v>
      </c>
      <c r="D212" s="51">
        <v>2.9310318092412992</v>
      </c>
      <c r="E212" s="28">
        <v>2.3852595189540899</v>
      </c>
      <c r="F212" s="28">
        <v>1.3642390890821463</v>
      </c>
      <c r="G212" s="28">
        <v>1.2076115215961685</v>
      </c>
      <c r="H212" s="28">
        <v>1.2053194614062226</v>
      </c>
      <c r="I212" s="28">
        <v>3.9864270439506435</v>
      </c>
      <c r="J212" s="28">
        <v>3.2982666093616433</v>
      </c>
      <c r="K212" s="29">
        <v>1.0182069346789617</v>
      </c>
    </row>
    <row r="213" spans="2:11" x14ac:dyDescent="0.35">
      <c r="B213" s="31"/>
      <c r="C213" s="2" t="s">
        <v>77</v>
      </c>
      <c r="D213" s="51">
        <v>3.0110518107880915</v>
      </c>
      <c r="E213" s="28">
        <v>2.4620788812492282</v>
      </c>
      <c r="F213" s="28">
        <v>1.4407878902640294</v>
      </c>
      <c r="G213" s="28">
        <v>1.2870945173657646</v>
      </c>
      <c r="H213" s="28">
        <v>1.287146198797618</v>
      </c>
      <c r="I213" s="28">
        <v>4.0640905233149569</v>
      </c>
      <c r="J213" s="28">
        <v>3.3762392389287843</v>
      </c>
      <c r="K213" s="29">
        <v>1.0961267337651908</v>
      </c>
    </row>
    <row r="214" spans="2:11" x14ac:dyDescent="0.35">
      <c r="B214" s="31"/>
      <c r="C214" s="2" t="s">
        <v>79</v>
      </c>
      <c r="D214" s="51">
        <v>2.9819450379403287</v>
      </c>
      <c r="E214" s="28">
        <v>2.4329721084014651</v>
      </c>
      <c r="F214" s="28">
        <v>1.4116811174162665</v>
      </c>
      <c r="G214" s="28">
        <v>1.2579877445180019</v>
      </c>
      <c r="H214" s="28">
        <v>1.2580394259498553</v>
      </c>
      <c r="I214" s="28">
        <v>4.0349837504671946</v>
      </c>
      <c r="J214" s="28">
        <v>3.3471324660810211</v>
      </c>
      <c r="K214" s="29">
        <v>1.067019960917428</v>
      </c>
    </row>
    <row r="215" spans="2:11" x14ac:dyDescent="0.35">
      <c r="B215" s="31"/>
      <c r="C215" s="2" t="s">
        <v>81</v>
      </c>
      <c r="D215" s="51">
        <v>2.9382848786686844</v>
      </c>
      <c r="E215" s="28">
        <v>2.3893119491298211</v>
      </c>
      <c r="F215" s="28">
        <v>1.3680209581446225</v>
      </c>
      <c r="G215" s="28">
        <v>1.2143275852463578</v>
      </c>
      <c r="H215" s="28">
        <v>1.2143792666782112</v>
      </c>
      <c r="I215" s="28">
        <v>3.9913235911955502</v>
      </c>
      <c r="J215" s="28">
        <v>3.3034723068093772</v>
      </c>
      <c r="K215" s="29">
        <v>1.0233598016457839</v>
      </c>
    </row>
    <row r="216" spans="2:11" x14ac:dyDescent="0.35">
      <c r="B216" s="31"/>
      <c r="C216" s="2" t="s">
        <v>83</v>
      </c>
      <c r="D216" s="51">
        <v>2.8946247193970405</v>
      </c>
      <c r="E216" s="28">
        <v>2.3456517898581772</v>
      </c>
      <c r="F216" s="28">
        <v>1.3243607988729784</v>
      </c>
      <c r="G216" s="28">
        <v>1.1706674259747134</v>
      </c>
      <c r="H216" s="28">
        <v>1.170719107406567</v>
      </c>
      <c r="I216" s="28">
        <v>3.9476634319239063</v>
      </c>
      <c r="J216" s="28">
        <v>3.2598121475377333</v>
      </c>
      <c r="K216" s="29">
        <v>0.97969964237413965</v>
      </c>
    </row>
    <row r="217" spans="2:11" ht="15" thickBot="1" x14ac:dyDescent="0.4">
      <c r="B217" s="32"/>
      <c r="C217" s="3" t="s">
        <v>84</v>
      </c>
      <c r="D217" s="52">
        <v>3.0696752585519436</v>
      </c>
      <c r="E217" s="33">
        <v>2.5239029682647343</v>
      </c>
      <c r="F217" s="33">
        <v>1.5028825383927906</v>
      </c>
      <c r="G217" s="33">
        <v>1.3462549709068128</v>
      </c>
      <c r="H217" s="33">
        <v>1.3439629107168669</v>
      </c>
      <c r="I217" s="33">
        <v>4.1250704932612878</v>
      </c>
      <c r="J217" s="33">
        <v>3.4369100586722876</v>
      </c>
      <c r="K217" s="34">
        <v>1.156850383989606</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249.0603823237571</v>
      </c>
      <c r="E224" s="57">
        <v>5.1596703236288149E-2</v>
      </c>
      <c r="F224" s="58">
        <v>2.0638681294515262</v>
      </c>
      <c r="H224" s="59" t="s">
        <v>129</v>
      </c>
    </row>
    <row r="225" spans="2:11" x14ac:dyDescent="0.35">
      <c r="C225" s="55">
        <v>1.5</v>
      </c>
      <c r="D225" s="56">
        <v>210.27459082530882</v>
      </c>
      <c r="E225" s="57">
        <v>4.3561627745523947E-2</v>
      </c>
      <c r="F225" s="58">
        <v>1.742465109820958</v>
      </c>
      <c r="H225" s="59" t="s">
        <v>130</v>
      </c>
    </row>
    <row r="226" spans="2:11" x14ac:dyDescent="0.35">
      <c r="C226" s="55">
        <v>2</v>
      </c>
      <c r="D226" s="56">
        <v>182.75563381315652</v>
      </c>
      <c r="E226" s="57">
        <v>3.7860650957965411E-2</v>
      </c>
      <c r="F226" s="58">
        <v>1.5144260383186166</v>
      </c>
    </row>
    <row r="227" spans="2:11" x14ac:dyDescent="0.35">
      <c r="C227" s="55">
        <v>2.5</v>
      </c>
      <c r="D227" s="56">
        <v>161.41027244315319</v>
      </c>
      <c r="E227" s="57">
        <v>3.3438629816731756E-2</v>
      </c>
      <c r="F227" s="58">
        <v>1.3375451926692703</v>
      </c>
    </row>
    <row r="228" spans="2:11" x14ac:dyDescent="0.35">
      <c r="B228" s="60"/>
      <c r="C228" s="55">
        <v>3</v>
      </c>
      <c r="D228" s="56">
        <v>143.96984231470822</v>
      </c>
      <c r="E228" s="57">
        <v>2.9825575467201198E-2</v>
      </c>
      <c r="F228" s="58">
        <v>1.1930230186880482</v>
      </c>
      <c r="I228" s="61"/>
      <c r="J228" s="61"/>
      <c r="K228" s="61"/>
    </row>
    <row r="229" spans="2:11" x14ac:dyDescent="0.35">
      <c r="B229" s="62"/>
      <c r="C229" s="55">
        <v>3.5</v>
      </c>
      <c r="D229" s="56">
        <v>129.22416874733153</v>
      </c>
      <c r="E229" s="57">
        <v>2.6770781541420978E-2</v>
      </c>
      <c r="F229" s="58">
        <v>1.070831261656839</v>
      </c>
      <c r="I229" s="61"/>
      <c r="J229" s="61"/>
      <c r="K229" s="61"/>
    </row>
    <row r="230" spans="2:11" x14ac:dyDescent="0.35">
      <c r="B230" s="62"/>
      <c r="C230" s="55">
        <v>4</v>
      </c>
      <c r="D230" s="56">
        <v>116.45088530255593</v>
      </c>
      <c r="E230" s="57">
        <v>2.4124598679642673E-2</v>
      </c>
      <c r="F230" s="58">
        <v>0.9649839471857069</v>
      </c>
      <c r="I230" s="61"/>
      <c r="J230" s="61"/>
      <c r="K230" s="61"/>
    </row>
    <row r="231" spans="2:11" x14ac:dyDescent="0.35">
      <c r="B231" s="63"/>
      <c r="C231" s="55">
        <v>4.5</v>
      </c>
      <c r="D231" s="56">
        <v>105.18405081625997</v>
      </c>
      <c r="E231" s="57">
        <v>2.1790499976436995E-2</v>
      </c>
      <c r="F231" s="58">
        <v>0.87161999905747978</v>
      </c>
      <c r="I231" s="61"/>
      <c r="J231" s="61"/>
      <c r="K231" s="61"/>
    </row>
    <row r="232" spans="2:11" x14ac:dyDescent="0.35">
      <c r="C232" s="55">
        <v>5</v>
      </c>
      <c r="D232" s="56">
        <v>95.105523932552643</v>
      </c>
      <c r="E232" s="57">
        <v>1.9702577538409018E-2</v>
      </c>
      <c r="F232" s="58">
        <v>0.78810310153636076</v>
      </c>
      <c r="I232" s="61"/>
      <c r="J232" s="61"/>
      <c r="K232" s="61"/>
    </row>
    <row r="233" spans="2:11" x14ac:dyDescent="0.35">
      <c r="C233" s="55">
        <v>5.5</v>
      </c>
      <c r="D233" s="56">
        <v>85.988387370991774</v>
      </c>
      <c r="E233" s="57">
        <v>1.7813821947726315E-2</v>
      </c>
      <c r="F233" s="58">
        <v>0.71255287790905264</v>
      </c>
      <c r="I233" s="61"/>
      <c r="J233" s="61"/>
      <c r="K233" s="61"/>
    </row>
    <row r="234" spans="2:11" x14ac:dyDescent="0.35">
      <c r="C234" s="55">
        <v>6</v>
      </c>
      <c r="D234" s="56">
        <v>77.665093804107656</v>
      </c>
      <c r="E234" s="57">
        <v>1.6089523188878463E-2</v>
      </c>
      <c r="F234" s="58">
        <v>0.64358092755513852</v>
      </c>
      <c r="I234" s="61"/>
      <c r="J234" s="61"/>
      <c r="K234" s="61"/>
    </row>
    <row r="235" spans="2:11" x14ac:dyDescent="0.35">
      <c r="C235" s="55">
        <v>6.5</v>
      </c>
      <c r="D235" s="56">
        <v>70.008405944374871</v>
      </c>
      <c r="E235" s="57">
        <v>1.4503322093442982E-2</v>
      </c>
      <c r="F235" s="58">
        <v>0.5801328837377191</v>
      </c>
      <c r="I235" s="61"/>
      <c r="J235" s="61"/>
      <c r="K235" s="61"/>
    </row>
    <row r="236" spans="2:11" x14ac:dyDescent="0.35">
      <c r="C236" s="55">
        <v>7</v>
      </c>
      <c r="D236" s="56">
        <v>62.919420236730971</v>
      </c>
      <c r="E236" s="57">
        <v>1.3034729263098236E-2</v>
      </c>
      <c r="F236" s="58">
        <v>0.52138917052392952</v>
      </c>
      <c r="I236" s="61"/>
      <c r="J236" s="61"/>
      <c r="K236" s="61"/>
    </row>
    <row r="237" spans="2:11" x14ac:dyDescent="0.35">
      <c r="C237" s="55">
        <v>7.5</v>
      </c>
      <c r="D237" s="56">
        <v>56.319732434104353</v>
      </c>
      <c r="E237" s="57">
        <v>1.166750204764481E-2</v>
      </c>
      <c r="F237" s="58">
        <v>0.46670008190579237</v>
      </c>
      <c r="I237" s="61"/>
      <c r="J237" s="61"/>
      <c r="K237" s="61"/>
    </row>
    <row r="238" spans="2:11" x14ac:dyDescent="0.35">
      <c r="B238" s="60"/>
      <c r="C238" s="55">
        <v>8</v>
      </c>
      <c r="D238" s="56">
        <v>50.146136791955364</v>
      </c>
      <c r="E238" s="57">
        <v>1.0388546401319927E-2</v>
      </c>
      <c r="F238" s="58">
        <v>0.41554185605279709</v>
      </c>
      <c r="I238" s="61"/>
      <c r="J238" s="61"/>
      <c r="K238" s="61"/>
    </row>
    <row r="239" spans="2:11" x14ac:dyDescent="0.35">
      <c r="B239" s="62"/>
      <c r="C239" s="55">
        <v>8.5</v>
      </c>
      <c r="D239" s="56">
        <v>44.346935098829015</v>
      </c>
      <c r="E239" s="57">
        <v>9.1871522414946182E-3</v>
      </c>
      <c r="F239" s="58">
        <v>0.36748608965978469</v>
      </c>
      <c r="I239" s="61"/>
      <c r="J239" s="61"/>
      <c r="K239" s="61"/>
    </row>
    <row r="240" spans="2:11" x14ac:dyDescent="0.35">
      <c r="B240" s="62"/>
      <c r="C240" s="55">
        <v>9</v>
      </c>
      <c r="D240" s="56">
        <v>38.879302305659373</v>
      </c>
      <c r="E240" s="57">
        <v>8.0544476981142497E-3</v>
      </c>
      <c r="F240" s="58">
        <v>0.32217790792457007</v>
      </c>
      <c r="I240" s="61"/>
      <c r="J240" s="61"/>
      <c r="K240" s="61"/>
    </row>
    <row r="241" spans="2:11" x14ac:dyDescent="0.35">
      <c r="B241" s="63"/>
      <c r="C241" s="55">
        <v>9.5</v>
      </c>
      <c r="D241" s="56">
        <v>33.707365364219861</v>
      </c>
      <c r="E241" s="57">
        <v>6.9830011154242665E-3</v>
      </c>
      <c r="F241" s="58">
        <v>0.27932004461697069</v>
      </c>
      <c r="I241" s="61"/>
      <c r="J241" s="61"/>
      <c r="K241" s="61"/>
    </row>
    <row r="242" spans="2:11" x14ac:dyDescent="0.35">
      <c r="C242" s="55">
        <v>10</v>
      </c>
      <c r="D242" s="56">
        <v>28.800775421952004</v>
      </c>
      <c r="E242" s="57">
        <v>5.9665252600862636E-3</v>
      </c>
      <c r="F242" s="58">
        <v>0.23866101040345056</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295.83570022774654</v>
      </c>
      <c r="E247" s="66">
        <v>6.1286932465671969E-2</v>
      </c>
      <c r="F247" s="67">
        <v>2.4514772986268785</v>
      </c>
      <c r="I247" s="61"/>
      <c r="J247" s="61"/>
      <c r="K247" s="61"/>
    </row>
    <row r="248" spans="2:11" x14ac:dyDescent="0.35">
      <c r="B248" s="60"/>
      <c r="D248" s="61"/>
      <c r="E248" s="61"/>
      <c r="F248" s="61"/>
      <c r="G248" s="61"/>
      <c r="H248" s="61"/>
      <c r="I248" s="61"/>
      <c r="J248" s="61"/>
      <c r="K248"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C1:G82"/>
  <sheetViews>
    <sheetView showGridLines="0" showRowColHeaders="0" topLeftCell="A18" zoomScale="82" zoomScaleNormal="82" workbookViewId="0">
      <selection activeCell="E42" sqref="E42"/>
    </sheetView>
  </sheetViews>
  <sheetFormatPr defaultColWidth="9.1796875" defaultRowHeight="18" x14ac:dyDescent="0.4"/>
  <cols>
    <col min="1" max="2" width="1.453125" style="73" customWidth="1"/>
    <col min="3" max="3" width="6.453125" style="73" customWidth="1"/>
    <col min="4" max="4" width="0.81640625" style="73" customWidth="1"/>
    <col min="5" max="5" width="141.453125" style="73" customWidth="1"/>
    <col min="6" max="6" width="5.453125" style="73" customWidth="1"/>
    <col min="7" max="7" width="9.1796875" style="73"/>
    <col min="8" max="9" width="9.1796875" style="73" customWidth="1"/>
    <col min="10" max="16384" width="9.1796875" style="73"/>
  </cols>
  <sheetData>
    <row r="1" spans="3:7" ht="120.25" customHeight="1" x14ac:dyDescent="0.4">
      <c r="C1" s="94"/>
      <c r="D1" s="95"/>
      <c r="E1" s="94"/>
    </row>
    <row r="2" spans="3:7" ht="37.4" customHeight="1" x14ac:dyDescent="0.4">
      <c r="C2" s="94"/>
      <c r="D2" s="95"/>
      <c r="E2" s="97" t="s">
        <v>156</v>
      </c>
    </row>
    <row r="4" spans="3:7" x14ac:dyDescent="0.4">
      <c r="C4" s="75" t="s">
        <v>174</v>
      </c>
      <c r="D4" s="75"/>
      <c r="E4" s="76"/>
    </row>
    <row r="5" spans="3:7" x14ac:dyDescent="0.4">
      <c r="C5" s="74"/>
      <c r="D5" s="74"/>
    </row>
    <row r="6" spans="3:7" x14ac:dyDescent="0.4">
      <c r="D6" s="74" t="s">
        <v>309</v>
      </c>
      <c r="E6" s="74" t="s">
        <v>311</v>
      </c>
    </row>
    <row r="7" spans="3:7" ht="36" customHeight="1" x14ac:dyDescent="0.4">
      <c r="C7" s="77">
        <f>IF(AND(ISBLANK(D7),ISBLANK(E7)=FALSE),MAX(C$6:C6)+1,"")</f>
        <v>1</v>
      </c>
      <c r="D7" s="78"/>
      <c r="E7" s="79" t="s">
        <v>310</v>
      </c>
      <c r="G7" s="80"/>
    </row>
    <row r="8" spans="3:7" ht="36" customHeight="1" x14ac:dyDescent="0.4">
      <c r="C8" s="77">
        <f>IF(AND(ISBLANK(D8),ISBLANK(E8)=FALSE),MAX(C$6:C7)+1,"")</f>
        <v>2</v>
      </c>
      <c r="D8" s="77"/>
      <c r="E8" s="79" t="s">
        <v>185</v>
      </c>
    </row>
    <row r="9" spans="3:7" ht="36" x14ac:dyDescent="0.4">
      <c r="C9" s="77">
        <f>IF(AND(ISBLANK(D9),ISBLANK(E9)=FALSE),MAX(C$6:C8)+1,"")</f>
        <v>3</v>
      </c>
      <c r="D9" s="77"/>
      <c r="E9" s="79" t="s">
        <v>199</v>
      </c>
    </row>
    <row r="10" spans="3:7" x14ac:dyDescent="0.4">
      <c r="C10" s="77" t="str">
        <f>IF(AND(ISBLANK(D10),ISBLANK(E10)=FALSE),MAX(C$6:C9)+1,"")</f>
        <v/>
      </c>
      <c r="D10" s="77"/>
    </row>
    <row r="11" spans="3:7" x14ac:dyDescent="0.4">
      <c r="C11" s="77" t="str">
        <f>IF(AND(ISBLANK(D11),ISBLANK(E11)=FALSE),MAX(C$6:C10)+1,"")</f>
        <v/>
      </c>
      <c r="D11" s="74" t="s">
        <v>157</v>
      </c>
    </row>
    <row r="12" spans="3:7" x14ac:dyDescent="0.4">
      <c r="C12" s="77">
        <f>IF(AND(ISBLANK(D12),ISBLANK(E12)=FALSE),MAX(C$6:C11)+1,"")</f>
        <v>4</v>
      </c>
      <c r="D12" s="78"/>
      <c r="E12" s="81" t="s">
        <v>200</v>
      </c>
    </row>
    <row r="13" spans="3:7" ht="36" x14ac:dyDescent="0.4">
      <c r="C13" s="77">
        <f>IF(AND(ISBLANK(D13),ISBLANK(E13)=FALSE),MAX(C$6:C12)+1,"")</f>
        <v>5</v>
      </c>
      <c r="D13" s="78"/>
      <c r="E13" s="81" t="s">
        <v>163</v>
      </c>
      <c r="G13" s="82"/>
    </row>
    <row r="14" spans="3:7" x14ac:dyDescent="0.4">
      <c r="C14" s="77" t="str">
        <f>IF(AND(ISBLANK(D14),ISBLANK(E14)=FALSE),MAX(C$6:C13)+1,"")</f>
        <v/>
      </c>
      <c r="D14" s="83"/>
    </row>
    <row r="15" spans="3:7" x14ac:dyDescent="0.4">
      <c r="C15" s="77" t="str">
        <f>IF(AND(ISBLANK(D15),ISBLANK(E15)=FALSE),MAX(C$6:C14)+1,"")</f>
        <v/>
      </c>
      <c r="D15" s="74" t="s">
        <v>162</v>
      </c>
      <c r="E15" s="73" t="s">
        <v>305</v>
      </c>
    </row>
    <row r="16" spans="3:7" x14ac:dyDescent="0.4">
      <c r="C16" s="77">
        <f>IF(AND(ISBLANK(D16),ISBLANK(E16)=FALSE),MAX(C$6:C15)+1,"")</f>
        <v>6</v>
      </c>
      <c r="D16" s="78"/>
      <c r="E16" s="79" t="s">
        <v>170</v>
      </c>
    </row>
    <row r="17" spans="3:5" ht="36" x14ac:dyDescent="0.4">
      <c r="C17" s="77">
        <f>IF(AND(ISBLANK(D17),ISBLANK(E17)=FALSE),MAX(C$6:C16)+1,"")</f>
        <v>7</v>
      </c>
      <c r="D17" s="78"/>
      <c r="E17" s="79" t="s">
        <v>201</v>
      </c>
    </row>
    <row r="18" spans="3:5" ht="54" x14ac:dyDescent="0.4">
      <c r="C18" s="77">
        <f>IF(AND(ISBLANK(D18),ISBLANK(E18)=FALSE),MAX(C$6:C17)+1,"")</f>
        <v>8</v>
      </c>
      <c r="D18" s="78"/>
      <c r="E18" s="79" t="s">
        <v>183</v>
      </c>
    </row>
    <row r="19" spans="3:5" x14ac:dyDescent="0.4">
      <c r="C19" s="77" t="str">
        <f>IF(AND(ISBLANK(D19),ISBLANK(E19)=FALSE),MAX(C$6:C18)+1,"")</f>
        <v/>
      </c>
      <c r="D19" s="83"/>
    </row>
    <row r="20" spans="3:5" x14ac:dyDescent="0.4">
      <c r="C20" s="77" t="str">
        <f>IF(AND(ISBLANK(D20),ISBLANK(E20)=FALSE),MAX(C$6:C19)+1,"")</f>
        <v/>
      </c>
      <c r="D20" s="74" t="s">
        <v>158</v>
      </c>
    </row>
    <row r="21" spans="3:5" x14ac:dyDescent="0.4">
      <c r="C21" s="77">
        <f>IF(AND(ISBLANK(D21),ISBLANK(E21)=FALSE),MAX(C$6:C20)+1,"")</f>
        <v>9</v>
      </c>
      <c r="D21" s="78"/>
      <c r="E21" s="79" t="s">
        <v>169</v>
      </c>
    </row>
    <row r="22" spans="3:5" ht="36" x14ac:dyDescent="0.4">
      <c r="C22" s="77">
        <f>IF(AND(ISBLANK(D22),ISBLANK(E22)=FALSE),MAX(C$6:C21)+1,"")</f>
        <v>10</v>
      </c>
      <c r="D22" s="78"/>
      <c r="E22" s="84" t="s">
        <v>256</v>
      </c>
    </row>
    <row r="23" spans="3:5" x14ac:dyDescent="0.4">
      <c r="C23" s="77" t="str">
        <f>IF(AND(ISBLANK(D23),ISBLANK(E23)=FALSE),MAX(C$6:C22)+1,"")</f>
        <v/>
      </c>
      <c r="D23" s="83"/>
    </row>
    <row r="24" spans="3:5" x14ac:dyDescent="0.4">
      <c r="C24" s="77" t="str">
        <f>IF(AND(ISBLANK(D24),ISBLANK(E24)=FALSE),MAX(C$6:C23)+1,"")</f>
        <v/>
      </c>
      <c r="D24" s="74" t="s">
        <v>159</v>
      </c>
    </row>
    <row r="25" spans="3:5" ht="54" x14ac:dyDescent="0.4">
      <c r="C25" s="77">
        <f>IF(AND(ISBLANK(D25),ISBLANK(E25)=FALSE),MAX(C$6:C24)+1,"")</f>
        <v>11</v>
      </c>
      <c r="E25" s="79" t="s">
        <v>171</v>
      </c>
    </row>
    <row r="26" spans="3:5" ht="36" x14ac:dyDescent="0.4">
      <c r="C26" s="77">
        <f>IF(AND(ISBLANK(D26),ISBLANK(E26)=FALSE),MAX(C$6:C25)+1,"")</f>
        <v>12</v>
      </c>
      <c r="E26" s="79" t="s">
        <v>160</v>
      </c>
    </row>
    <row r="27" spans="3:5" x14ac:dyDescent="0.4">
      <c r="C27" s="77"/>
      <c r="E27" s="79"/>
    </row>
    <row r="28" spans="3:5" ht="5.25" customHeight="1" x14ac:dyDescent="0.4">
      <c r="C28" s="77" t="str">
        <f>IF(AND(ISBLANK(D28),ISBLANK(E28)=FALSE),MAX(C$6:C23)+1,"")</f>
        <v/>
      </c>
      <c r="D28" s="85"/>
      <c r="E28" s="85"/>
    </row>
    <row r="29" spans="3:5" x14ac:dyDescent="0.4">
      <c r="D29" s="74" t="s">
        <v>161</v>
      </c>
      <c r="E29" s="74"/>
    </row>
    <row r="30" spans="3:5" x14ac:dyDescent="0.4">
      <c r="D30" s="74"/>
      <c r="E30" s="74"/>
    </row>
    <row r="31" spans="3:5" x14ac:dyDescent="0.4">
      <c r="D31" s="74"/>
      <c r="E31" s="74" t="s">
        <v>184</v>
      </c>
    </row>
    <row r="32" spans="3:5" ht="18.5" x14ac:dyDescent="0.45">
      <c r="C32" s="107"/>
      <c r="D32" s="86"/>
      <c r="E32" s="81" t="s">
        <v>254</v>
      </c>
    </row>
    <row r="33" spans="3:5" ht="18.5" x14ac:dyDescent="0.45">
      <c r="C33" s="107"/>
      <c r="D33" s="86"/>
      <c r="E33" s="81"/>
    </row>
    <row r="34" spans="3:5" x14ac:dyDescent="0.4">
      <c r="D34" s="86"/>
      <c r="E34" s="108" t="s">
        <v>296</v>
      </c>
    </row>
    <row r="35" spans="3:5" ht="36.5" x14ac:dyDescent="0.45">
      <c r="C35" s="107"/>
      <c r="D35" s="86"/>
      <c r="E35" s="87" t="s">
        <v>297</v>
      </c>
    </row>
    <row r="36" spans="3:5" x14ac:dyDescent="0.4">
      <c r="D36" s="86"/>
      <c r="E36" s="87"/>
    </row>
    <row r="37" spans="3:5" x14ac:dyDescent="0.4">
      <c r="D37" s="86"/>
      <c r="E37" s="108" t="s">
        <v>307</v>
      </c>
    </row>
    <row r="38" spans="3:5" ht="36" x14ac:dyDescent="0.4">
      <c r="D38" s="88"/>
      <c r="E38" s="87" t="s">
        <v>308</v>
      </c>
    </row>
    <row r="39" spans="3:5" x14ac:dyDescent="0.4">
      <c r="E39" s="87"/>
    </row>
    <row r="40" spans="3:5" x14ac:dyDescent="0.4">
      <c r="D40" s="89"/>
      <c r="E40" s="74" t="s">
        <v>312</v>
      </c>
    </row>
    <row r="41" spans="3:5" x14ac:dyDescent="0.4">
      <c r="D41" s="74"/>
      <c r="E41" s="81" t="s">
        <v>313</v>
      </c>
    </row>
    <row r="42" spans="3:5" x14ac:dyDescent="0.4">
      <c r="E42" s="87"/>
    </row>
    <row r="43" spans="3:5" x14ac:dyDescent="0.4">
      <c r="C43" s="83"/>
      <c r="D43" s="89"/>
      <c r="E43" s="87"/>
    </row>
    <row r="44" spans="3:5" x14ac:dyDescent="0.4">
      <c r="D44" s="91"/>
      <c r="E44" s="74"/>
    </row>
    <row r="45" spans="3:5" x14ac:dyDescent="0.4">
      <c r="D45" s="91"/>
      <c r="E45" s="90"/>
    </row>
    <row r="46" spans="3:5" x14ac:dyDescent="0.4">
      <c r="D46" s="74"/>
      <c r="E46" s="74"/>
    </row>
    <row r="47" spans="3:5" x14ac:dyDescent="0.4">
      <c r="E47" s="74"/>
    </row>
    <row r="48" spans="3:5" x14ac:dyDescent="0.4">
      <c r="D48" s="91"/>
      <c r="E48" s="90"/>
    </row>
    <row r="49" spans="3:5" x14ac:dyDescent="0.4">
      <c r="D49" s="74"/>
    </row>
    <row r="51" spans="3:5" x14ac:dyDescent="0.4">
      <c r="D51" s="91"/>
      <c r="E51" s="74"/>
    </row>
    <row r="52" spans="3:5" x14ac:dyDescent="0.4">
      <c r="D52" s="91"/>
      <c r="E52" s="74"/>
    </row>
    <row r="53" spans="3:5" x14ac:dyDescent="0.4">
      <c r="D53" s="91"/>
    </row>
    <row r="54" spans="3:5" x14ac:dyDescent="0.4">
      <c r="E54" s="74"/>
    </row>
    <row r="55" spans="3:5" x14ac:dyDescent="0.4">
      <c r="D55" s="91"/>
      <c r="E55" s="74"/>
    </row>
    <row r="56" spans="3:5" x14ac:dyDescent="0.4">
      <c r="D56" s="74"/>
    </row>
    <row r="57" spans="3:5" x14ac:dyDescent="0.4">
      <c r="E57" s="92"/>
    </row>
    <row r="58" spans="3:5" x14ac:dyDescent="0.4">
      <c r="D58" s="91"/>
    </row>
    <row r="59" spans="3:5" x14ac:dyDescent="0.4">
      <c r="C59" s="74"/>
      <c r="D59" s="91"/>
      <c r="E59" s="74"/>
    </row>
    <row r="60" spans="3:5" x14ac:dyDescent="0.4">
      <c r="D60" s="74"/>
    </row>
    <row r="61" spans="3:5" x14ac:dyDescent="0.4">
      <c r="E61" s="74"/>
    </row>
    <row r="62" spans="3:5" x14ac:dyDescent="0.4">
      <c r="D62" s="91"/>
      <c r="E62" s="74"/>
    </row>
    <row r="63" spans="3:5" x14ac:dyDescent="0.4">
      <c r="D63" s="91"/>
    </row>
    <row r="64" spans="3:5" x14ac:dyDescent="0.4">
      <c r="D64" s="91"/>
    </row>
    <row r="65" spans="3:5" x14ac:dyDescent="0.4">
      <c r="D65" s="91"/>
      <c r="E65" s="74"/>
    </row>
    <row r="66" spans="3:5" x14ac:dyDescent="0.4">
      <c r="D66" s="91"/>
      <c r="E66" s="74"/>
    </row>
    <row r="67" spans="3:5" x14ac:dyDescent="0.4">
      <c r="D67" s="91"/>
    </row>
    <row r="68" spans="3:5" x14ac:dyDescent="0.4">
      <c r="D68" s="91"/>
    </row>
    <row r="70" spans="3:5" x14ac:dyDescent="0.4">
      <c r="D70" s="91"/>
    </row>
    <row r="71" spans="3:5" x14ac:dyDescent="0.4">
      <c r="D71" s="91"/>
    </row>
    <row r="72" spans="3:5" x14ac:dyDescent="0.4">
      <c r="D72" s="91"/>
    </row>
    <row r="74" spans="3:5" x14ac:dyDescent="0.4">
      <c r="E74" s="74"/>
    </row>
    <row r="75" spans="3:5" x14ac:dyDescent="0.4">
      <c r="D75" s="91"/>
    </row>
    <row r="77" spans="3:5" x14ac:dyDescent="0.4">
      <c r="C77" s="77" t="str">
        <f>IF(AND(ISBLANK(D77),ISBLANK(E82)=FALSE),MAX(C$6:C76)+1,"")</f>
        <v/>
      </c>
      <c r="D77" s="85"/>
    </row>
    <row r="82" spans="5:5" x14ac:dyDescent="0.4">
      <c r="E82" s="85"/>
    </row>
  </sheetData>
  <sheetProtection algorithmName="SHA-512" hashValue="WxVFUfG3+dQ5Im4OzzXR/jgDwpD1TgLRG+0y4QbS/0owDf8hNRgmH3LxpHd2jBT5gzzazVKVWYH0bSy/CENjsQ==" saltValue="IYyVwS9+rOVK2kOYGfj4aw==" spinCount="100000" sheet="1" selectLockedCells="1"/>
  <pageMargins left="0.23622047244094491" right="0.23622047244094491" top="0.74803149606299213" bottom="0.74803149606299213" header="0.31496062992125984" footer="0.31496062992125984"/>
  <pageSetup paperSize="9" scale="65" orientation="portrait" horizontalDpi="300" verticalDpi="300" r:id="rId1"/>
  <headerFooter>
    <oddHeader>&amp;L&amp;"Inter,Italic"&amp;10ABCB Whole-of-Home Calculator - Help sheet&amp;R&amp;"Inter,Italic"&amp;10printed &amp;D</oddHeader>
    <oddFooter>&amp;L&amp;"Inter,Italic"&amp;10&amp;F&amp;R&amp;"Inter,Italic"&amp;10Page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257"/>
  <sheetViews>
    <sheetView topLeftCell="A199"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5</v>
      </c>
      <c r="E2" s="7" t="s">
        <v>86</v>
      </c>
      <c r="F2" s="8"/>
      <c r="G2" s="8"/>
      <c r="H2" s="8"/>
      <c r="I2" s="9"/>
      <c r="J2" s="5" t="s">
        <v>87</v>
      </c>
      <c r="K2" s="10" t="s">
        <v>10</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4.0233349151497926</v>
      </c>
      <c r="E6" s="25">
        <v>3.1958084356446719</v>
      </c>
      <c r="F6" s="25">
        <v>2.0612906781316318</v>
      </c>
      <c r="G6" s="25">
        <v>1.8148980062964861</v>
      </c>
      <c r="H6" s="25">
        <v>1.9112673960824058</v>
      </c>
      <c r="I6" s="25">
        <v>3.8399007559411968</v>
      </c>
      <c r="J6" s="25">
        <v>3.3266116394333451</v>
      </c>
      <c r="K6" s="26">
        <v>1.4821015398715855</v>
      </c>
    </row>
    <row r="7" spans="2:11" x14ac:dyDescent="0.35">
      <c r="B7" s="27" t="s">
        <v>107</v>
      </c>
      <c r="C7" s="2" t="s">
        <v>69</v>
      </c>
      <c r="D7" s="28">
        <v>4.4685317783695844</v>
      </c>
      <c r="E7" s="28">
        <v>3.6619198015457091</v>
      </c>
      <c r="F7" s="28">
        <v>2.5415077208193253</v>
      </c>
      <c r="G7" s="28">
        <v>2.3084713614295969</v>
      </c>
      <c r="H7" s="28">
        <v>2.3831027678156955</v>
      </c>
      <c r="I7" s="28">
        <v>4.2962224332179302</v>
      </c>
      <c r="J7" s="28">
        <v>3.7943340012853977</v>
      </c>
      <c r="K7" s="29">
        <v>1.9929129050886891</v>
      </c>
    </row>
    <row r="8" spans="2:11" x14ac:dyDescent="0.35">
      <c r="B8" s="27" t="s">
        <v>108</v>
      </c>
      <c r="C8" s="2" t="s">
        <v>71</v>
      </c>
      <c r="D8" s="28">
        <v>4.4149138077569337</v>
      </c>
      <c r="E8" s="28">
        <v>3.6083018309330579</v>
      </c>
      <c r="F8" s="28">
        <v>2.4878897502066737</v>
      </c>
      <c r="G8" s="28">
        <v>2.2548533908169448</v>
      </c>
      <c r="H8" s="28">
        <v>2.3294847972030435</v>
      </c>
      <c r="I8" s="28">
        <v>4.2426044626052786</v>
      </c>
      <c r="J8" s="28">
        <v>3.7407160306727461</v>
      </c>
      <c r="K8" s="29">
        <v>1.9392949344760371</v>
      </c>
    </row>
    <row r="9" spans="2:11" x14ac:dyDescent="0.35">
      <c r="B9" s="30">
        <v>0</v>
      </c>
      <c r="C9" s="2" t="s">
        <v>73</v>
      </c>
      <c r="D9" s="28">
        <v>4.3344868518379558</v>
      </c>
      <c r="E9" s="28">
        <v>3.52787487501408</v>
      </c>
      <c r="F9" s="28">
        <v>2.4074627942876958</v>
      </c>
      <c r="G9" s="28">
        <v>2.1744264348979674</v>
      </c>
      <c r="H9" s="28">
        <v>2.2490578412840661</v>
      </c>
      <c r="I9" s="28">
        <v>4.1621775066863007</v>
      </c>
      <c r="J9" s="28">
        <v>3.6602890747537686</v>
      </c>
      <c r="K9" s="29">
        <v>1.8588679785570597</v>
      </c>
    </row>
    <row r="10" spans="2:11" x14ac:dyDescent="0.35">
      <c r="B10" s="31"/>
      <c r="C10" s="2" t="s">
        <v>75</v>
      </c>
      <c r="D10" s="28">
        <v>4.2540598959189779</v>
      </c>
      <c r="E10" s="28">
        <v>3.4474479190951022</v>
      </c>
      <c r="F10" s="28">
        <v>2.327035838368718</v>
      </c>
      <c r="G10" s="28">
        <v>2.0939994789789895</v>
      </c>
      <c r="H10" s="28">
        <v>2.1686308853650882</v>
      </c>
      <c r="I10" s="28">
        <v>4.0817505507673228</v>
      </c>
      <c r="J10" s="28">
        <v>3.5798621188347908</v>
      </c>
      <c r="K10" s="29">
        <v>1.7784410226380818</v>
      </c>
    </row>
    <row r="11" spans="2:11" x14ac:dyDescent="0.35">
      <c r="B11" s="31"/>
      <c r="C11" s="2" t="s">
        <v>77</v>
      </c>
      <c r="D11" s="28">
        <v>4.3751747530854068</v>
      </c>
      <c r="E11" s="28">
        <v>3.5651339976464174</v>
      </c>
      <c r="F11" s="28">
        <v>2.4405055832095939</v>
      </c>
      <c r="G11" s="28">
        <v>2.2028390246032985</v>
      </c>
      <c r="H11" s="28">
        <v>2.2796295275236944</v>
      </c>
      <c r="I11" s="28">
        <v>4.2023465841720213</v>
      </c>
      <c r="J11" s="28">
        <v>3.6969172061763276</v>
      </c>
      <c r="K11" s="29">
        <v>1.8880534422746189</v>
      </c>
    </row>
    <row r="12" spans="2:11" x14ac:dyDescent="0.35">
      <c r="B12" s="31"/>
      <c r="C12" s="2" t="s">
        <v>79</v>
      </c>
      <c r="D12" s="28">
        <v>4.331080476872148</v>
      </c>
      <c r="E12" s="28">
        <v>3.5210397214331586</v>
      </c>
      <c r="F12" s="28">
        <v>2.3964113069963346</v>
      </c>
      <c r="G12" s="28">
        <v>2.1587447483900393</v>
      </c>
      <c r="H12" s="28">
        <v>2.2355352513104352</v>
      </c>
      <c r="I12" s="28">
        <v>4.1582523079587626</v>
      </c>
      <c r="J12" s="28">
        <v>3.6528229299630688</v>
      </c>
      <c r="K12" s="29">
        <v>1.8439591660613597</v>
      </c>
    </row>
    <row r="13" spans="2:11" x14ac:dyDescent="0.35">
      <c r="B13" s="31"/>
      <c r="C13" s="2" t="s">
        <v>81</v>
      </c>
      <c r="D13" s="28">
        <v>4.2649390625522594</v>
      </c>
      <c r="E13" s="28">
        <v>3.4548983071132695</v>
      </c>
      <c r="F13" s="28">
        <v>2.330269892676446</v>
      </c>
      <c r="G13" s="28">
        <v>2.0926033340701506</v>
      </c>
      <c r="H13" s="28">
        <v>2.1693938369905466</v>
      </c>
      <c r="I13" s="28">
        <v>4.0921108936388739</v>
      </c>
      <c r="J13" s="28">
        <v>3.5866815156431802</v>
      </c>
      <c r="K13" s="29">
        <v>1.7778177517414711</v>
      </c>
    </row>
    <row r="14" spans="2:11" x14ac:dyDescent="0.35">
      <c r="B14" s="31"/>
      <c r="C14" s="2" t="s">
        <v>83</v>
      </c>
      <c r="D14" s="28">
        <v>4.1987976482323708</v>
      </c>
      <c r="E14" s="28">
        <v>3.3887568927933804</v>
      </c>
      <c r="F14" s="28">
        <v>2.264128478356557</v>
      </c>
      <c r="G14" s="28">
        <v>2.0264619197502616</v>
      </c>
      <c r="H14" s="28">
        <v>2.1032524226706575</v>
      </c>
      <c r="I14" s="28">
        <v>4.0259694793189844</v>
      </c>
      <c r="J14" s="28">
        <v>3.5205401013232911</v>
      </c>
      <c r="K14" s="29">
        <v>1.711676337421582</v>
      </c>
    </row>
    <row r="15" spans="2:11" ht="15" thickBot="1" x14ac:dyDescent="0.4">
      <c r="B15" s="32"/>
      <c r="C15" s="3" t="s">
        <v>84</v>
      </c>
      <c r="D15" s="33">
        <v>4.4685317783695844</v>
      </c>
      <c r="E15" s="33">
        <v>3.6619198015457091</v>
      </c>
      <c r="F15" s="33">
        <v>2.5415077208193253</v>
      </c>
      <c r="G15" s="33">
        <v>2.3084713614295969</v>
      </c>
      <c r="H15" s="33">
        <v>2.3831027678156955</v>
      </c>
      <c r="I15" s="33">
        <v>4.2962224332179302</v>
      </c>
      <c r="J15" s="33">
        <v>3.7943340012853977</v>
      </c>
      <c r="K15" s="34">
        <v>1.9929129050886891</v>
      </c>
    </row>
    <row r="16" spans="2:11" x14ac:dyDescent="0.35">
      <c r="B16" s="24" t="s">
        <v>106</v>
      </c>
      <c r="C16" s="1" t="s">
        <v>2</v>
      </c>
      <c r="D16" s="25">
        <v>3.8915907829494785</v>
      </c>
      <c r="E16" s="25">
        <v>3.0640643034443578</v>
      </c>
      <c r="F16" s="25">
        <v>1.9295465459313177</v>
      </c>
      <c r="G16" s="25">
        <v>1.6831538740961722</v>
      </c>
      <c r="H16" s="25">
        <v>1.7795232638820917</v>
      </c>
      <c r="I16" s="25">
        <v>3.7081566237408827</v>
      </c>
      <c r="J16" s="25">
        <v>3.194867507233031</v>
      </c>
      <c r="K16" s="26">
        <v>1.3503574076712717</v>
      </c>
    </row>
    <row r="17" spans="2:11" x14ac:dyDescent="0.35">
      <c r="B17" s="27" t="s">
        <v>107</v>
      </c>
      <c r="C17" s="2" t="s">
        <v>69</v>
      </c>
      <c r="D17" s="28">
        <v>4.3367876461692711</v>
      </c>
      <c r="E17" s="28">
        <v>3.5301756693453954</v>
      </c>
      <c r="F17" s="28">
        <v>2.4097635886190116</v>
      </c>
      <c r="G17" s="28">
        <v>2.1767272292292827</v>
      </c>
      <c r="H17" s="28">
        <v>2.2513586356153814</v>
      </c>
      <c r="I17" s="28">
        <v>4.164478301017617</v>
      </c>
      <c r="J17" s="28">
        <v>3.662589869085084</v>
      </c>
      <c r="K17" s="29">
        <v>1.8611687728883752</v>
      </c>
    </row>
    <row r="18" spans="2:11" x14ac:dyDescent="0.35">
      <c r="B18" s="27" t="s">
        <v>109</v>
      </c>
      <c r="C18" s="2" t="s">
        <v>71</v>
      </c>
      <c r="D18" s="28">
        <v>4.2831696755566195</v>
      </c>
      <c r="E18" s="28">
        <v>3.4765576987327433</v>
      </c>
      <c r="F18" s="28">
        <v>2.3561456180063596</v>
      </c>
      <c r="G18" s="28">
        <v>2.1231092586166311</v>
      </c>
      <c r="H18" s="28">
        <v>2.1977406650027298</v>
      </c>
      <c r="I18" s="28">
        <v>4.1108603304049645</v>
      </c>
      <c r="J18" s="28">
        <v>3.6089718984724319</v>
      </c>
      <c r="K18" s="29">
        <v>1.8075508022757232</v>
      </c>
    </row>
    <row r="19" spans="2:11" x14ac:dyDescent="0.35">
      <c r="B19" s="30">
        <v>0</v>
      </c>
      <c r="C19" s="2" t="s">
        <v>73</v>
      </c>
      <c r="D19" s="28">
        <v>4.2027427196376417</v>
      </c>
      <c r="E19" s="28">
        <v>3.3961307428137655</v>
      </c>
      <c r="F19" s="28">
        <v>2.2757186620873822</v>
      </c>
      <c r="G19" s="28">
        <v>2.0426823026976533</v>
      </c>
      <c r="H19" s="28">
        <v>2.1173137090837519</v>
      </c>
      <c r="I19" s="28">
        <v>4.0304333744859866</v>
      </c>
      <c r="J19" s="28">
        <v>3.5285449425534541</v>
      </c>
      <c r="K19" s="29">
        <v>1.7271238463567458</v>
      </c>
    </row>
    <row r="20" spans="2:11" x14ac:dyDescent="0.35">
      <c r="B20" s="31"/>
      <c r="C20" s="2" t="s">
        <v>75</v>
      </c>
      <c r="D20" s="28">
        <v>4.1223157637186638</v>
      </c>
      <c r="E20" s="28">
        <v>3.3157037868947885</v>
      </c>
      <c r="F20" s="28">
        <v>2.1952917061684043</v>
      </c>
      <c r="G20" s="28">
        <v>1.9622553467786756</v>
      </c>
      <c r="H20" s="28">
        <v>2.0368867531647741</v>
      </c>
      <c r="I20" s="28">
        <v>3.9500064185670096</v>
      </c>
      <c r="J20" s="28">
        <v>3.4481179866344771</v>
      </c>
      <c r="K20" s="29">
        <v>1.6466968904377679</v>
      </c>
    </row>
    <row r="21" spans="2:11" x14ac:dyDescent="0.35">
      <c r="B21" s="31"/>
      <c r="C21" s="2" t="s">
        <v>77</v>
      </c>
      <c r="D21" s="28">
        <v>4.2434306208850936</v>
      </c>
      <c r="E21" s="28">
        <v>3.4333898654461037</v>
      </c>
      <c r="F21" s="28">
        <v>2.3087614510092798</v>
      </c>
      <c r="G21" s="28">
        <v>2.0710948924029848</v>
      </c>
      <c r="H21" s="28">
        <v>2.1478853953233803</v>
      </c>
      <c r="I21" s="28">
        <v>4.0706024519717072</v>
      </c>
      <c r="J21" s="28">
        <v>3.5651730739760139</v>
      </c>
      <c r="K21" s="29">
        <v>1.756309310074305</v>
      </c>
    </row>
    <row r="22" spans="2:11" x14ac:dyDescent="0.35">
      <c r="B22" s="31"/>
      <c r="C22" s="2" t="s">
        <v>79</v>
      </c>
      <c r="D22" s="28">
        <v>4.1993363446718339</v>
      </c>
      <c r="E22" s="28">
        <v>3.3892955892328445</v>
      </c>
      <c r="F22" s="28">
        <v>2.2646671747960205</v>
      </c>
      <c r="G22" s="28">
        <v>2.0270006161897252</v>
      </c>
      <c r="H22" s="28">
        <v>2.1037911191101211</v>
      </c>
      <c r="I22" s="28">
        <v>4.0265081757584484</v>
      </c>
      <c r="J22" s="28">
        <v>3.5210787977627547</v>
      </c>
      <c r="K22" s="29">
        <v>1.7122150338610458</v>
      </c>
    </row>
    <row r="23" spans="2:11" x14ac:dyDescent="0.35">
      <c r="B23" s="31"/>
      <c r="C23" s="2" t="s">
        <v>81</v>
      </c>
      <c r="D23" s="28">
        <v>4.1331949303519453</v>
      </c>
      <c r="E23" s="28">
        <v>3.3231541749129554</v>
      </c>
      <c r="F23" s="28">
        <v>2.1985257604761319</v>
      </c>
      <c r="G23" s="28">
        <v>1.9608592018698368</v>
      </c>
      <c r="H23" s="28">
        <v>2.0376497047902324</v>
      </c>
      <c r="I23" s="28">
        <v>3.9603667614385594</v>
      </c>
      <c r="J23" s="28">
        <v>3.4549373834428656</v>
      </c>
      <c r="K23" s="29">
        <v>1.6460736195411572</v>
      </c>
    </row>
    <row r="24" spans="2:11" x14ac:dyDescent="0.35">
      <c r="B24" s="31"/>
      <c r="C24" s="2" t="s">
        <v>83</v>
      </c>
      <c r="D24" s="28">
        <v>4.0670535160320567</v>
      </c>
      <c r="E24" s="28">
        <v>3.2570127605930668</v>
      </c>
      <c r="F24" s="28">
        <v>2.1323843461562428</v>
      </c>
      <c r="G24" s="28">
        <v>1.8947177875499477</v>
      </c>
      <c r="H24" s="28">
        <v>1.9715082904703434</v>
      </c>
      <c r="I24" s="28">
        <v>3.8942253471186707</v>
      </c>
      <c r="J24" s="28">
        <v>3.3887959691229774</v>
      </c>
      <c r="K24" s="29">
        <v>1.5799322052212681</v>
      </c>
    </row>
    <row r="25" spans="2:11" ht="15" thickBot="1" x14ac:dyDescent="0.4">
      <c r="B25" s="32"/>
      <c r="C25" s="3" t="s">
        <v>84</v>
      </c>
      <c r="D25" s="33">
        <v>4.3367876461692711</v>
      </c>
      <c r="E25" s="33">
        <v>3.5301756693453954</v>
      </c>
      <c r="F25" s="33">
        <v>2.4097635886190116</v>
      </c>
      <c r="G25" s="33">
        <v>2.1767272292292827</v>
      </c>
      <c r="H25" s="33">
        <v>2.2513586356153814</v>
      </c>
      <c r="I25" s="33">
        <v>4.164478301017617</v>
      </c>
      <c r="J25" s="33">
        <v>3.662589869085084</v>
      </c>
      <c r="K25" s="34">
        <v>1.8611687728883752</v>
      </c>
    </row>
    <row r="26" spans="2:11" x14ac:dyDescent="0.35">
      <c r="B26" s="24" t="s">
        <v>106</v>
      </c>
      <c r="C26" s="1" t="s">
        <v>2</v>
      </c>
      <c r="D26" s="25">
        <v>3.6939745846490077</v>
      </c>
      <c r="E26" s="25">
        <v>2.866448105143887</v>
      </c>
      <c r="F26" s="25">
        <v>1.7319303476308467</v>
      </c>
      <c r="G26" s="25">
        <v>1.4855376757957013</v>
      </c>
      <c r="H26" s="25">
        <v>1.5819070655816208</v>
      </c>
      <c r="I26" s="25">
        <v>3.510540425440412</v>
      </c>
      <c r="J26" s="25">
        <v>2.9972513089325603</v>
      </c>
      <c r="K26" s="26">
        <v>1.1527412093708007</v>
      </c>
    </row>
    <row r="27" spans="2:11" x14ac:dyDescent="0.35">
      <c r="B27" s="27" t="s">
        <v>107</v>
      </c>
      <c r="C27" s="2" t="s">
        <v>69</v>
      </c>
      <c r="D27" s="28">
        <v>4.1391714478688</v>
      </c>
      <c r="E27" s="28">
        <v>3.3325594710449242</v>
      </c>
      <c r="F27" s="28">
        <v>2.2121473903185405</v>
      </c>
      <c r="G27" s="28">
        <v>1.9791110309288118</v>
      </c>
      <c r="H27" s="28">
        <v>2.0537424373149107</v>
      </c>
      <c r="I27" s="28">
        <v>3.9668621027171453</v>
      </c>
      <c r="J27" s="28">
        <v>3.4649736707846128</v>
      </c>
      <c r="K27" s="29">
        <v>1.6635525745879041</v>
      </c>
    </row>
    <row r="28" spans="2:11" x14ac:dyDescent="0.35">
      <c r="B28" s="27" t="s">
        <v>110</v>
      </c>
      <c r="C28" s="2" t="s">
        <v>71</v>
      </c>
      <c r="D28" s="28">
        <v>4.0855534772561484</v>
      </c>
      <c r="E28" s="28">
        <v>3.2789415004322726</v>
      </c>
      <c r="F28" s="28">
        <v>2.1585294197058889</v>
      </c>
      <c r="G28" s="28">
        <v>1.92549306031616</v>
      </c>
      <c r="H28" s="28">
        <v>2.0001244667022586</v>
      </c>
      <c r="I28" s="28">
        <v>3.9132441321044942</v>
      </c>
      <c r="J28" s="28">
        <v>3.4113557001719612</v>
      </c>
      <c r="K28" s="29">
        <v>1.6099346039752522</v>
      </c>
    </row>
    <row r="29" spans="2:11" x14ac:dyDescent="0.35">
      <c r="B29" s="30">
        <v>0</v>
      </c>
      <c r="C29" s="2" t="s">
        <v>73</v>
      </c>
      <c r="D29" s="28">
        <v>4.0051265213371705</v>
      </c>
      <c r="E29" s="28">
        <v>3.1985145445132948</v>
      </c>
      <c r="F29" s="28">
        <v>2.078102463786911</v>
      </c>
      <c r="G29" s="28">
        <v>1.8450661043971823</v>
      </c>
      <c r="H29" s="28">
        <v>1.919697510783281</v>
      </c>
      <c r="I29" s="28">
        <v>3.8328171761855163</v>
      </c>
      <c r="J29" s="28">
        <v>3.3309287442529834</v>
      </c>
      <c r="K29" s="29">
        <v>1.5295076480562746</v>
      </c>
    </row>
    <row r="30" spans="2:11" x14ac:dyDescent="0.35">
      <c r="B30" s="31"/>
      <c r="C30" s="2" t="s">
        <v>75</v>
      </c>
      <c r="D30" s="28">
        <v>3.9246995654181926</v>
      </c>
      <c r="E30" s="28">
        <v>3.1180875885943169</v>
      </c>
      <c r="F30" s="28">
        <v>1.9976755078679336</v>
      </c>
      <c r="G30" s="28">
        <v>1.7646391484782049</v>
      </c>
      <c r="H30" s="28">
        <v>1.8392705548643034</v>
      </c>
      <c r="I30" s="28">
        <v>3.7523902202665385</v>
      </c>
      <c r="J30" s="28">
        <v>3.2505017883340055</v>
      </c>
      <c r="K30" s="29">
        <v>1.4490806921372972</v>
      </c>
    </row>
    <row r="31" spans="2:11" x14ac:dyDescent="0.35">
      <c r="B31" s="31"/>
      <c r="C31" s="2" t="s">
        <v>77</v>
      </c>
      <c r="D31" s="28">
        <v>4.0458144225846224</v>
      </c>
      <c r="E31" s="28">
        <v>3.235773667145633</v>
      </c>
      <c r="F31" s="28">
        <v>2.111145252708809</v>
      </c>
      <c r="G31" s="28">
        <v>1.8734786941025137</v>
      </c>
      <c r="H31" s="28">
        <v>1.9502691970229094</v>
      </c>
      <c r="I31" s="28">
        <v>3.8729862536712369</v>
      </c>
      <c r="J31" s="28">
        <v>3.3675568756755427</v>
      </c>
      <c r="K31" s="29">
        <v>1.5586931117738341</v>
      </c>
    </row>
    <row r="32" spans="2:11" x14ac:dyDescent="0.35">
      <c r="B32" s="31"/>
      <c r="C32" s="2" t="s">
        <v>79</v>
      </c>
      <c r="D32" s="28">
        <v>4.0017201463713636</v>
      </c>
      <c r="E32" s="28">
        <v>3.1916793909323733</v>
      </c>
      <c r="F32" s="28">
        <v>2.0670509764955498</v>
      </c>
      <c r="G32" s="28">
        <v>1.8293844178892542</v>
      </c>
      <c r="H32" s="28">
        <v>1.9061749208096501</v>
      </c>
      <c r="I32" s="28">
        <v>3.8288919774579777</v>
      </c>
      <c r="J32" s="28">
        <v>3.323462599462284</v>
      </c>
      <c r="K32" s="29">
        <v>1.5145988355605746</v>
      </c>
    </row>
    <row r="33" spans="2:11" x14ac:dyDescent="0.35">
      <c r="B33" s="31"/>
      <c r="C33" s="2" t="s">
        <v>81</v>
      </c>
      <c r="D33" s="28">
        <v>3.9355787320514746</v>
      </c>
      <c r="E33" s="28">
        <v>3.1255379766124847</v>
      </c>
      <c r="F33" s="28">
        <v>2.0009095621756607</v>
      </c>
      <c r="G33" s="28">
        <v>1.7632430035693656</v>
      </c>
      <c r="H33" s="28">
        <v>1.8400335064897615</v>
      </c>
      <c r="I33" s="28">
        <v>3.7627505631380886</v>
      </c>
      <c r="J33" s="28">
        <v>3.2573211851423949</v>
      </c>
      <c r="K33" s="29">
        <v>1.448457421240686</v>
      </c>
    </row>
    <row r="34" spans="2:11" x14ac:dyDescent="0.35">
      <c r="B34" s="31"/>
      <c r="C34" s="2" t="s">
        <v>83</v>
      </c>
      <c r="D34" s="28">
        <v>3.8694373177315855</v>
      </c>
      <c r="E34" s="28">
        <v>3.0593965622925956</v>
      </c>
      <c r="F34" s="28">
        <v>1.9347681478557719</v>
      </c>
      <c r="G34" s="28">
        <v>1.697101589249477</v>
      </c>
      <c r="H34" s="28">
        <v>1.7738920921698724</v>
      </c>
      <c r="I34" s="28">
        <v>3.6966091488181996</v>
      </c>
      <c r="J34" s="28">
        <v>3.1911797708225063</v>
      </c>
      <c r="K34" s="29">
        <v>1.3823160069207974</v>
      </c>
    </row>
    <row r="35" spans="2:11" ht="15" thickBot="1" x14ac:dyDescent="0.4">
      <c r="B35" s="32"/>
      <c r="C35" s="3" t="s">
        <v>84</v>
      </c>
      <c r="D35" s="33">
        <v>4.1391714478688</v>
      </c>
      <c r="E35" s="33">
        <v>3.3325594710449242</v>
      </c>
      <c r="F35" s="33">
        <v>2.2121473903185405</v>
      </c>
      <c r="G35" s="33">
        <v>1.9791110309288118</v>
      </c>
      <c r="H35" s="33">
        <v>2.0537424373149107</v>
      </c>
      <c r="I35" s="33">
        <v>3.9668621027171453</v>
      </c>
      <c r="J35" s="33">
        <v>3.4649736707846128</v>
      </c>
      <c r="K35" s="34">
        <v>1.6635525745879041</v>
      </c>
    </row>
    <row r="36" spans="2:11" x14ac:dyDescent="0.35">
      <c r="B36" s="24" t="s">
        <v>106</v>
      </c>
      <c r="C36" s="1" t="s">
        <v>2</v>
      </c>
      <c r="D36" s="25">
        <v>3.4963583863485366</v>
      </c>
      <c r="E36" s="25">
        <v>2.6688319068434159</v>
      </c>
      <c r="F36" s="25">
        <v>1.534314149330376</v>
      </c>
      <c r="G36" s="25">
        <v>1.2879214774952306</v>
      </c>
      <c r="H36" s="25">
        <v>1.38429086728115</v>
      </c>
      <c r="I36" s="25">
        <v>3.3129242271399404</v>
      </c>
      <c r="J36" s="25">
        <v>2.7996351106320891</v>
      </c>
      <c r="K36" s="26">
        <v>0.95512501107032999</v>
      </c>
    </row>
    <row r="37" spans="2:11" x14ac:dyDescent="0.35">
      <c r="B37" s="27" t="s">
        <v>107</v>
      </c>
      <c r="C37" s="2" t="s">
        <v>69</v>
      </c>
      <c r="D37" s="28">
        <v>3.9415552495683293</v>
      </c>
      <c r="E37" s="28">
        <v>3.1349432727444535</v>
      </c>
      <c r="F37" s="28">
        <v>2.0145311920180697</v>
      </c>
      <c r="G37" s="28">
        <v>1.7814948326283409</v>
      </c>
      <c r="H37" s="28">
        <v>1.8561262390144395</v>
      </c>
      <c r="I37" s="28">
        <v>3.7692459044166746</v>
      </c>
      <c r="J37" s="28">
        <v>3.2673574724841421</v>
      </c>
      <c r="K37" s="29">
        <v>1.4659363762874331</v>
      </c>
    </row>
    <row r="38" spans="2:11" x14ac:dyDescent="0.35">
      <c r="B38" s="27" t="s">
        <v>111</v>
      </c>
      <c r="C38" s="2" t="s">
        <v>71</v>
      </c>
      <c r="D38" s="28">
        <v>3.8879372789556772</v>
      </c>
      <c r="E38" s="28">
        <v>3.0813253021318014</v>
      </c>
      <c r="F38" s="28">
        <v>1.9609132214054179</v>
      </c>
      <c r="G38" s="28">
        <v>1.7278768620156892</v>
      </c>
      <c r="H38" s="28">
        <v>1.8025082684017879</v>
      </c>
      <c r="I38" s="28">
        <v>3.7156279338040226</v>
      </c>
      <c r="J38" s="28">
        <v>3.21373950187149</v>
      </c>
      <c r="K38" s="29">
        <v>1.4123184056747815</v>
      </c>
    </row>
    <row r="39" spans="2:11" x14ac:dyDescent="0.35">
      <c r="B39" s="30">
        <v>0</v>
      </c>
      <c r="C39" s="2" t="s">
        <v>73</v>
      </c>
      <c r="D39" s="28">
        <v>3.8075103230366998</v>
      </c>
      <c r="E39" s="28">
        <v>3.000898346212824</v>
      </c>
      <c r="F39" s="28">
        <v>1.8804862654864403</v>
      </c>
      <c r="G39" s="28">
        <v>1.6474499060967116</v>
      </c>
      <c r="H39" s="28">
        <v>1.7220813124828103</v>
      </c>
      <c r="I39" s="28">
        <v>3.6352009778850456</v>
      </c>
      <c r="J39" s="28">
        <v>3.1333125459525126</v>
      </c>
      <c r="K39" s="29">
        <v>1.3318914497558036</v>
      </c>
    </row>
    <row r="40" spans="2:11" x14ac:dyDescent="0.35">
      <c r="B40" s="31"/>
      <c r="C40" s="2" t="s">
        <v>75</v>
      </c>
      <c r="D40" s="28">
        <v>3.7270833671177219</v>
      </c>
      <c r="E40" s="28">
        <v>2.9204713902938462</v>
      </c>
      <c r="F40" s="28">
        <v>1.8000593095674624</v>
      </c>
      <c r="G40" s="28">
        <v>1.5670229501777337</v>
      </c>
      <c r="H40" s="28">
        <v>1.6416543565638324</v>
      </c>
      <c r="I40" s="28">
        <v>3.5547740219660677</v>
      </c>
      <c r="J40" s="28">
        <v>3.0528855900335348</v>
      </c>
      <c r="K40" s="29">
        <v>1.251464493836826</v>
      </c>
    </row>
    <row r="41" spans="2:11" x14ac:dyDescent="0.35">
      <c r="B41" s="31"/>
      <c r="C41" s="2" t="s">
        <v>77</v>
      </c>
      <c r="D41" s="28">
        <v>3.8481982242841517</v>
      </c>
      <c r="E41" s="28">
        <v>3.0381574688451614</v>
      </c>
      <c r="F41" s="28">
        <v>1.9135290544083379</v>
      </c>
      <c r="G41" s="28">
        <v>1.6758624958020425</v>
      </c>
      <c r="H41" s="28">
        <v>1.7526529987224384</v>
      </c>
      <c r="I41" s="28">
        <v>3.6753700553707658</v>
      </c>
      <c r="J41" s="28">
        <v>3.169940677375072</v>
      </c>
      <c r="K41" s="29">
        <v>1.3610769134733629</v>
      </c>
    </row>
    <row r="42" spans="2:11" x14ac:dyDescent="0.35">
      <c r="B42" s="31"/>
      <c r="C42" s="2" t="s">
        <v>79</v>
      </c>
      <c r="D42" s="28">
        <v>3.804103948070892</v>
      </c>
      <c r="E42" s="28">
        <v>2.9940631926319021</v>
      </c>
      <c r="F42" s="28">
        <v>1.8694347781950789</v>
      </c>
      <c r="G42" s="28">
        <v>1.6317682195887835</v>
      </c>
      <c r="H42" s="28">
        <v>1.7085587225091794</v>
      </c>
      <c r="I42" s="28">
        <v>3.6312757791575061</v>
      </c>
      <c r="J42" s="28">
        <v>3.1258464011618128</v>
      </c>
      <c r="K42" s="29">
        <v>1.3169826372601039</v>
      </c>
    </row>
    <row r="43" spans="2:11" x14ac:dyDescent="0.35">
      <c r="B43" s="31"/>
      <c r="C43" s="2" t="s">
        <v>81</v>
      </c>
      <c r="D43" s="28">
        <v>3.7379625337510038</v>
      </c>
      <c r="E43" s="28">
        <v>2.9279217783120139</v>
      </c>
      <c r="F43" s="28">
        <v>1.8032933638751902</v>
      </c>
      <c r="G43" s="28">
        <v>1.5656268052688946</v>
      </c>
      <c r="H43" s="28">
        <v>1.6424173081892905</v>
      </c>
      <c r="I43" s="28">
        <v>3.5651343648376179</v>
      </c>
      <c r="J43" s="28">
        <v>3.0597049868419242</v>
      </c>
      <c r="K43" s="29">
        <v>1.2508412229402153</v>
      </c>
    </row>
    <row r="44" spans="2:11" x14ac:dyDescent="0.35">
      <c r="B44" s="31"/>
      <c r="C44" s="2" t="s">
        <v>83</v>
      </c>
      <c r="D44" s="28">
        <v>3.6718211194311148</v>
      </c>
      <c r="E44" s="28">
        <v>2.8617803639921249</v>
      </c>
      <c r="F44" s="28">
        <v>1.7371519495553012</v>
      </c>
      <c r="G44" s="28">
        <v>1.499485390949006</v>
      </c>
      <c r="H44" s="28">
        <v>1.5762758938694017</v>
      </c>
      <c r="I44" s="28">
        <v>3.4989929505177289</v>
      </c>
      <c r="J44" s="28">
        <v>2.9935635725220355</v>
      </c>
      <c r="K44" s="29">
        <v>1.1846998086203264</v>
      </c>
    </row>
    <row r="45" spans="2:11" ht="15" thickBot="1" x14ac:dyDescent="0.4">
      <c r="B45" s="32"/>
      <c r="C45" s="3" t="s">
        <v>84</v>
      </c>
      <c r="D45" s="33">
        <v>3.9415552495683293</v>
      </c>
      <c r="E45" s="33">
        <v>3.1349432727444535</v>
      </c>
      <c r="F45" s="33">
        <v>2.0145311920180697</v>
      </c>
      <c r="G45" s="33">
        <v>1.7814948326283409</v>
      </c>
      <c r="H45" s="33">
        <v>1.8561262390144395</v>
      </c>
      <c r="I45" s="33">
        <v>3.7692459044166746</v>
      </c>
      <c r="J45" s="33">
        <v>3.2673574724841421</v>
      </c>
      <c r="K45" s="34">
        <v>1.4659363762874331</v>
      </c>
    </row>
    <row r="46" spans="2:11" x14ac:dyDescent="0.35">
      <c r="B46" s="35" t="s">
        <v>112</v>
      </c>
      <c r="C46" s="1" t="s">
        <v>2</v>
      </c>
      <c r="D46" s="25">
        <v>3.68232598976559</v>
      </c>
      <c r="E46" s="25">
        <v>2.8299100040581773</v>
      </c>
      <c r="F46" s="25">
        <v>1.7448893417596565</v>
      </c>
      <c r="G46" s="25">
        <v>1.4722664601557396</v>
      </c>
      <c r="H46" s="25">
        <v>1.5842022636136692</v>
      </c>
      <c r="I46" s="25">
        <v>3.467913909312105</v>
      </c>
      <c r="J46" s="25">
        <v>2.9588563826958345</v>
      </c>
      <c r="K46" s="26">
        <v>1.1885780503116967</v>
      </c>
    </row>
    <row r="47" spans="2:11" x14ac:dyDescent="0.35">
      <c r="B47" s="27"/>
      <c r="C47" s="2" t="s">
        <v>69</v>
      </c>
      <c r="D47" s="28">
        <v>4.1286682359392683</v>
      </c>
      <c r="E47" s="28">
        <v>3.3068798717007888</v>
      </c>
      <c r="F47" s="28">
        <v>2.2124060962366845</v>
      </c>
      <c r="G47" s="28">
        <v>1.9843946653313704</v>
      </c>
      <c r="H47" s="28">
        <v>2.0620708012921583</v>
      </c>
      <c r="I47" s="28">
        <v>3.9332438148875104</v>
      </c>
      <c r="J47" s="28">
        <v>3.4342627920796231</v>
      </c>
      <c r="K47" s="29">
        <v>1.6739366639642383</v>
      </c>
    </row>
    <row r="48" spans="2:11" x14ac:dyDescent="0.35">
      <c r="B48" s="27" t="s">
        <v>108</v>
      </c>
      <c r="C48" s="2" t="s">
        <v>71</v>
      </c>
      <c r="D48" s="28">
        <v>4.0750502653266167</v>
      </c>
      <c r="E48" s="28">
        <v>3.2532619010881376</v>
      </c>
      <c r="F48" s="28">
        <v>2.1587881256240324</v>
      </c>
      <c r="G48" s="28">
        <v>1.9307766947187186</v>
      </c>
      <c r="H48" s="28">
        <v>2.0084528306795066</v>
      </c>
      <c r="I48" s="28">
        <v>3.8796258442748592</v>
      </c>
      <c r="J48" s="28">
        <v>3.3806448214669715</v>
      </c>
      <c r="K48" s="29">
        <v>1.6203186933515865</v>
      </c>
    </row>
    <row r="49" spans="2:11" x14ac:dyDescent="0.35">
      <c r="B49" s="30">
        <v>0</v>
      </c>
      <c r="C49" s="2" t="s">
        <v>73</v>
      </c>
      <c r="D49" s="28">
        <v>3.9946233094076389</v>
      </c>
      <c r="E49" s="28">
        <v>3.1728349451691598</v>
      </c>
      <c r="F49" s="28">
        <v>2.078361169705055</v>
      </c>
      <c r="G49" s="28">
        <v>1.850349738799741</v>
      </c>
      <c r="H49" s="28">
        <v>1.9280258747605288</v>
      </c>
      <c r="I49" s="28">
        <v>3.7991988883558814</v>
      </c>
      <c r="J49" s="28">
        <v>3.3002178655479937</v>
      </c>
      <c r="K49" s="29">
        <v>1.5398917374326089</v>
      </c>
    </row>
    <row r="50" spans="2:11" x14ac:dyDescent="0.35">
      <c r="B50" s="31"/>
      <c r="C50" s="2" t="s">
        <v>75</v>
      </c>
      <c r="D50" s="28">
        <v>3.9141963534886615</v>
      </c>
      <c r="E50" s="28">
        <v>3.0924079892501819</v>
      </c>
      <c r="F50" s="28">
        <v>1.9979342137860769</v>
      </c>
      <c r="G50" s="28">
        <v>1.7699227828807631</v>
      </c>
      <c r="H50" s="28">
        <v>1.8475989188415509</v>
      </c>
      <c r="I50" s="28">
        <v>3.7187719324369035</v>
      </c>
      <c r="J50" s="28">
        <v>3.2197909096290158</v>
      </c>
      <c r="K50" s="29">
        <v>1.459464781513631</v>
      </c>
    </row>
    <row r="51" spans="2:11" x14ac:dyDescent="0.35">
      <c r="B51" s="31"/>
      <c r="C51" s="2" t="s">
        <v>77</v>
      </c>
      <c r="D51" s="28">
        <v>4.0371737821805</v>
      </c>
      <c r="E51" s="28">
        <v>3.2082398839642452</v>
      </c>
      <c r="F51" s="28">
        <v>2.1149483563402058</v>
      </c>
      <c r="G51" s="28">
        <v>1.8801792446721592</v>
      </c>
      <c r="H51" s="28">
        <v>1.9646982898962186</v>
      </c>
      <c r="I51" s="28">
        <v>3.8372386022529175</v>
      </c>
      <c r="J51" s="28">
        <v>3.336259258441761</v>
      </c>
      <c r="K51" s="29">
        <v>1.5639860029639876</v>
      </c>
    </row>
    <row r="52" spans="2:11" x14ac:dyDescent="0.35">
      <c r="B52" s="31"/>
      <c r="C52" s="2" t="s">
        <v>79</v>
      </c>
      <c r="D52" s="28">
        <v>3.9930795059672413</v>
      </c>
      <c r="E52" s="28">
        <v>3.1641456077509864</v>
      </c>
      <c r="F52" s="28">
        <v>2.0708540801269466</v>
      </c>
      <c r="G52" s="28">
        <v>1.8360849684589</v>
      </c>
      <c r="H52" s="28">
        <v>1.9206040136829594</v>
      </c>
      <c r="I52" s="28">
        <v>3.7931443260396591</v>
      </c>
      <c r="J52" s="28">
        <v>3.2921649822285022</v>
      </c>
      <c r="K52" s="29">
        <v>1.5198917267507284</v>
      </c>
    </row>
    <row r="53" spans="2:11" x14ac:dyDescent="0.35">
      <c r="B53" s="31"/>
      <c r="C53" s="2" t="s">
        <v>81</v>
      </c>
      <c r="D53" s="28">
        <v>3.9269380916473526</v>
      </c>
      <c r="E53" s="28">
        <v>3.0980041934310973</v>
      </c>
      <c r="F53" s="28">
        <v>2.004712665807058</v>
      </c>
      <c r="G53" s="28">
        <v>1.7699435541390114</v>
      </c>
      <c r="H53" s="28">
        <v>1.8544625993630708</v>
      </c>
      <c r="I53" s="28">
        <v>3.7270029117197701</v>
      </c>
      <c r="J53" s="28">
        <v>3.2260235679086131</v>
      </c>
      <c r="K53" s="29">
        <v>1.4537503124308395</v>
      </c>
    </row>
    <row r="54" spans="2:11" x14ac:dyDescent="0.35">
      <c r="B54" s="31"/>
      <c r="C54" s="2" t="s">
        <v>83</v>
      </c>
      <c r="D54" s="28">
        <v>3.8607966773274636</v>
      </c>
      <c r="E54" s="28">
        <v>3.0318627791112083</v>
      </c>
      <c r="F54" s="28">
        <v>1.9385712514871691</v>
      </c>
      <c r="G54" s="28">
        <v>1.7038021398191223</v>
      </c>
      <c r="H54" s="28">
        <v>1.7883211850431819</v>
      </c>
      <c r="I54" s="28">
        <v>3.660861497399881</v>
      </c>
      <c r="J54" s="28">
        <v>3.1598821535887245</v>
      </c>
      <c r="K54" s="29">
        <v>1.3876088981109507</v>
      </c>
    </row>
    <row r="55" spans="2:11" ht="15" thickBot="1" x14ac:dyDescent="0.4">
      <c r="B55" s="32"/>
      <c r="C55" s="3" t="s">
        <v>84</v>
      </c>
      <c r="D55" s="33">
        <v>4.1286682359392683</v>
      </c>
      <c r="E55" s="33">
        <v>3.3068798717007888</v>
      </c>
      <c r="F55" s="33">
        <v>2.2124060962366845</v>
      </c>
      <c r="G55" s="33">
        <v>1.9843946653313704</v>
      </c>
      <c r="H55" s="33">
        <v>2.0620708012921583</v>
      </c>
      <c r="I55" s="33">
        <v>3.9332438148875104</v>
      </c>
      <c r="J55" s="33">
        <v>3.4342627920796231</v>
      </c>
      <c r="K55" s="34">
        <v>1.6739366639642383</v>
      </c>
    </row>
    <row r="56" spans="2:11" x14ac:dyDescent="0.35">
      <c r="B56" s="35" t="s">
        <v>112</v>
      </c>
      <c r="C56" s="1" t="s">
        <v>2</v>
      </c>
      <c r="D56" s="25">
        <v>3.6157307679945787</v>
      </c>
      <c r="E56" s="25">
        <v>2.763314782287166</v>
      </c>
      <c r="F56" s="25">
        <v>1.6782941199886452</v>
      </c>
      <c r="G56" s="25">
        <v>1.4056712383847283</v>
      </c>
      <c r="H56" s="25">
        <v>1.5176070418426579</v>
      </c>
      <c r="I56" s="25">
        <v>3.4013186875410937</v>
      </c>
      <c r="J56" s="25">
        <v>2.8922611609248228</v>
      </c>
      <c r="K56" s="26">
        <v>1.1219828285406854</v>
      </c>
    </row>
    <row r="57" spans="2:11" x14ac:dyDescent="0.35">
      <c r="B57" s="27"/>
      <c r="C57" s="2" t="s">
        <v>69</v>
      </c>
      <c r="D57" s="28">
        <v>4.0620730141682575</v>
      </c>
      <c r="E57" s="28">
        <v>3.2402846499297779</v>
      </c>
      <c r="F57" s="28">
        <v>2.1458108744656732</v>
      </c>
      <c r="G57" s="28">
        <v>1.9177994435603591</v>
      </c>
      <c r="H57" s="28">
        <v>1.9954755795211472</v>
      </c>
      <c r="I57" s="28">
        <v>3.8666485931164996</v>
      </c>
      <c r="J57" s="28">
        <v>3.3676675703086123</v>
      </c>
      <c r="K57" s="29">
        <v>1.6073414421932273</v>
      </c>
    </row>
    <row r="58" spans="2:11" x14ac:dyDescent="0.35">
      <c r="B58" s="27" t="s">
        <v>109</v>
      </c>
      <c r="C58" s="2" t="s">
        <v>71</v>
      </c>
      <c r="D58" s="28">
        <v>4.0084550435556059</v>
      </c>
      <c r="E58" s="28">
        <v>3.1866666793171259</v>
      </c>
      <c r="F58" s="28">
        <v>2.0921929038530211</v>
      </c>
      <c r="G58" s="28">
        <v>1.8641814729477073</v>
      </c>
      <c r="H58" s="28">
        <v>1.9418576089084951</v>
      </c>
      <c r="I58" s="28">
        <v>3.8130306225038475</v>
      </c>
      <c r="J58" s="28">
        <v>3.3140495996959602</v>
      </c>
      <c r="K58" s="29">
        <v>1.5537234715805752</v>
      </c>
    </row>
    <row r="59" spans="2:11" x14ac:dyDescent="0.35">
      <c r="B59" s="30">
        <v>0</v>
      </c>
      <c r="C59" s="2" t="s">
        <v>73</v>
      </c>
      <c r="D59" s="28">
        <v>3.9280280876366276</v>
      </c>
      <c r="E59" s="28">
        <v>3.106239723398148</v>
      </c>
      <c r="F59" s="28">
        <v>2.0117659479340437</v>
      </c>
      <c r="G59" s="28">
        <v>1.7837545170287297</v>
      </c>
      <c r="H59" s="28">
        <v>1.8614306529895177</v>
      </c>
      <c r="I59" s="28">
        <v>3.7326036665848696</v>
      </c>
      <c r="J59" s="28">
        <v>3.2336226437769824</v>
      </c>
      <c r="K59" s="29">
        <v>1.4732965156615976</v>
      </c>
    </row>
    <row r="60" spans="2:11" x14ac:dyDescent="0.35">
      <c r="B60" s="31"/>
      <c r="C60" s="2" t="s">
        <v>75</v>
      </c>
      <c r="D60" s="28">
        <v>3.8476011317176502</v>
      </c>
      <c r="E60" s="28">
        <v>3.0258127674791711</v>
      </c>
      <c r="F60" s="28">
        <v>1.9313389920150656</v>
      </c>
      <c r="G60" s="28">
        <v>1.7033275611097518</v>
      </c>
      <c r="H60" s="28">
        <v>1.7810036970705398</v>
      </c>
      <c r="I60" s="28">
        <v>3.6521767106658927</v>
      </c>
      <c r="J60" s="28">
        <v>3.153195687858005</v>
      </c>
      <c r="K60" s="29">
        <v>1.3928695597426199</v>
      </c>
    </row>
    <row r="61" spans="2:11" x14ac:dyDescent="0.35">
      <c r="B61" s="31"/>
      <c r="C61" s="2" t="s">
        <v>77</v>
      </c>
      <c r="D61" s="28">
        <v>3.9705785604094892</v>
      </c>
      <c r="E61" s="28">
        <v>3.1416446621932339</v>
      </c>
      <c r="F61" s="28">
        <v>2.0483531345691945</v>
      </c>
      <c r="G61" s="28">
        <v>1.8135840229011482</v>
      </c>
      <c r="H61" s="28">
        <v>1.8981030681252076</v>
      </c>
      <c r="I61" s="28">
        <v>3.7706433804819066</v>
      </c>
      <c r="J61" s="28">
        <v>3.2696640366707501</v>
      </c>
      <c r="K61" s="29">
        <v>1.4973907811929763</v>
      </c>
    </row>
    <row r="62" spans="2:11" x14ac:dyDescent="0.35">
      <c r="B62" s="31"/>
      <c r="C62" s="2" t="s">
        <v>79</v>
      </c>
      <c r="D62" s="28">
        <v>3.92648428419623</v>
      </c>
      <c r="E62" s="28">
        <v>3.0975503859799747</v>
      </c>
      <c r="F62" s="28">
        <v>2.0042588583559353</v>
      </c>
      <c r="G62" s="28">
        <v>1.7694897466878887</v>
      </c>
      <c r="H62" s="28">
        <v>1.8540087919119481</v>
      </c>
      <c r="I62" s="28">
        <v>3.7265491042686474</v>
      </c>
      <c r="J62" s="28">
        <v>3.2255697604574909</v>
      </c>
      <c r="K62" s="29">
        <v>1.4532965049797171</v>
      </c>
    </row>
    <row r="63" spans="2:11" x14ac:dyDescent="0.35">
      <c r="B63" s="31"/>
      <c r="C63" s="2" t="s">
        <v>81</v>
      </c>
      <c r="D63" s="28">
        <v>3.8603428698763409</v>
      </c>
      <c r="E63" s="28">
        <v>3.031408971660086</v>
      </c>
      <c r="F63" s="28">
        <v>1.9381174440360467</v>
      </c>
      <c r="G63" s="28">
        <v>1.7033483323680001</v>
      </c>
      <c r="H63" s="28">
        <v>1.7878673775920595</v>
      </c>
      <c r="I63" s="28">
        <v>3.6604076899487583</v>
      </c>
      <c r="J63" s="28">
        <v>3.1594283461376018</v>
      </c>
      <c r="K63" s="29">
        <v>1.3871550906598284</v>
      </c>
    </row>
    <row r="64" spans="2:11" x14ac:dyDescent="0.35">
      <c r="B64" s="31"/>
      <c r="C64" s="2" t="s">
        <v>83</v>
      </c>
      <c r="D64" s="28">
        <v>3.7942014555564527</v>
      </c>
      <c r="E64" s="28">
        <v>2.9652675573401974</v>
      </c>
      <c r="F64" s="28">
        <v>1.8719760297161578</v>
      </c>
      <c r="G64" s="28">
        <v>1.6372069180481112</v>
      </c>
      <c r="H64" s="28">
        <v>1.7217259632721706</v>
      </c>
      <c r="I64" s="28">
        <v>3.5942662756288701</v>
      </c>
      <c r="J64" s="28">
        <v>3.0932869318177136</v>
      </c>
      <c r="K64" s="29">
        <v>1.3210136763399394</v>
      </c>
    </row>
    <row r="65" spans="2:11" ht="15" thickBot="1" x14ac:dyDescent="0.4">
      <c r="B65" s="32"/>
      <c r="C65" s="3" t="s">
        <v>84</v>
      </c>
      <c r="D65" s="33">
        <v>4.0620730141682575</v>
      </c>
      <c r="E65" s="33">
        <v>3.2402846499297779</v>
      </c>
      <c r="F65" s="33">
        <v>2.1458108744656732</v>
      </c>
      <c r="G65" s="33">
        <v>1.9177994435603591</v>
      </c>
      <c r="H65" s="33">
        <v>1.9954755795211472</v>
      </c>
      <c r="I65" s="33">
        <v>3.8666485931164996</v>
      </c>
      <c r="J65" s="33">
        <v>3.3676675703086123</v>
      </c>
      <c r="K65" s="34">
        <v>1.6073414421932273</v>
      </c>
    </row>
    <row r="66" spans="2:11" x14ac:dyDescent="0.35">
      <c r="B66" s="35" t="s">
        <v>112</v>
      </c>
      <c r="C66" s="1" t="s">
        <v>2</v>
      </c>
      <c r="D66" s="25">
        <v>3.515837935338062</v>
      </c>
      <c r="E66" s="25">
        <v>2.6634219496306493</v>
      </c>
      <c r="F66" s="25">
        <v>1.5784012873321283</v>
      </c>
      <c r="G66" s="25">
        <v>1.3057784057282114</v>
      </c>
      <c r="H66" s="25">
        <v>1.417714209186141</v>
      </c>
      <c r="I66" s="25">
        <v>3.301425854884577</v>
      </c>
      <c r="J66" s="25">
        <v>2.7923683282683061</v>
      </c>
      <c r="K66" s="26">
        <v>1.0220899958841687</v>
      </c>
    </row>
    <row r="67" spans="2:11" x14ac:dyDescent="0.35">
      <c r="B67" s="27"/>
      <c r="C67" s="2" t="s">
        <v>69</v>
      </c>
      <c r="D67" s="28">
        <v>3.9621801815117399</v>
      </c>
      <c r="E67" s="28">
        <v>3.1403918172732608</v>
      </c>
      <c r="F67" s="28">
        <v>2.045918041809156</v>
      </c>
      <c r="G67" s="28">
        <v>1.8179066109038422</v>
      </c>
      <c r="H67" s="28">
        <v>1.8955827468646302</v>
      </c>
      <c r="I67" s="28">
        <v>3.7667557604599824</v>
      </c>
      <c r="J67" s="28">
        <v>3.2677747376520947</v>
      </c>
      <c r="K67" s="29">
        <v>1.5074486095367101</v>
      </c>
    </row>
    <row r="68" spans="2:11" x14ac:dyDescent="0.35">
      <c r="B68" s="27" t="s">
        <v>110</v>
      </c>
      <c r="C68" s="2" t="s">
        <v>71</v>
      </c>
      <c r="D68" s="28">
        <v>3.9085622108990887</v>
      </c>
      <c r="E68" s="28">
        <v>3.0867738466606092</v>
      </c>
      <c r="F68" s="28">
        <v>1.9923000711965042</v>
      </c>
      <c r="G68" s="28">
        <v>1.7642886402911904</v>
      </c>
      <c r="H68" s="28">
        <v>1.8419647762519782</v>
      </c>
      <c r="I68" s="28">
        <v>3.7131377898473308</v>
      </c>
      <c r="J68" s="28">
        <v>3.2141567670394435</v>
      </c>
      <c r="K68" s="29">
        <v>1.4538306389240583</v>
      </c>
    </row>
    <row r="69" spans="2:11" x14ac:dyDescent="0.35">
      <c r="B69" s="30">
        <v>0</v>
      </c>
      <c r="C69" s="2" t="s">
        <v>73</v>
      </c>
      <c r="D69" s="28">
        <v>3.8281352549801109</v>
      </c>
      <c r="E69" s="28">
        <v>3.0063468907416313</v>
      </c>
      <c r="F69" s="28">
        <v>1.9118731152775266</v>
      </c>
      <c r="G69" s="28">
        <v>1.6838616843722127</v>
      </c>
      <c r="H69" s="28">
        <v>1.7615378203330005</v>
      </c>
      <c r="I69" s="28">
        <v>3.6327108339283529</v>
      </c>
      <c r="J69" s="28">
        <v>3.1337298111204657</v>
      </c>
      <c r="K69" s="29">
        <v>1.3734036830050806</v>
      </c>
    </row>
    <row r="70" spans="2:11" x14ac:dyDescent="0.35">
      <c r="B70" s="31"/>
      <c r="C70" s="2" t="s">
        <v>75</v>
      </c>
      <c r="D70" s="28">
        <v>3.747708299061133</v>
      </c>
      <c r="E70" s="28">
        <v>2.9259199348226534</v>
      </c>
      <c r="F70" s="28">
        <v>1.8314461593585489</v>
      </c>
      <c r="G70" s="28">
        <v>1.6034347284532351</v>
      </c>
      <c r="H70" s="28">
        <v>1.6811108644140231</v>
      </c>
      <c r="I70" s="28">
        <v>3.5522838780093751</v>
      </c>
      <c r="J70" s="28">
        <v>3.0533028552014878</v>
      </c>
      <c r="K70" s="29">
        <v>1.2929767270861032</v>
      </c>
    </row>
    <row r="71" spans="2:11" x14ac:dyDescent="0.35">
      <c r="B71" s="31"/>
      <c r="C71" s="2" t="s">
        <v>77</v>
      </c>
      <c r="D71" s="28">
        <v>3.870685727752972</v>
      </c>
      <c r="E71" s="28">
        <v>3.0417518295367167</v>
      </c>
      <c r="F71" s="28">
        <v>1.9484603019126778</v>
      </c>
      <c r="G71" s="28">
        <v>1.713691190244631</v>
      </c>
      <c r="H71" s="28">
        <v>1.7982102354686906</v>
      </c>
      <c r="I71" s="28">
        <v>3.6707505478253895</v>
      </c>
      <c r="J71" s="28">
        <v>3.169771204014233</v>
      </c>
      <c r="K71" s="29">
        <v>1.3974979485364594</v>
      </c>
    </row>
    <row r="72" spans="2:11" x14ac:dyDescent="0.35">
      <c r="B72" s="31"/>
      <c r="C72" s="2" t="s">
        <v>79</v>
      </c>
      <c r="D72" s="28">
        <v>3.8265914515397133</v>
      </c>
      <c r="E72" s="28">
        <v>2.997657553323458</v>
      </c>
      <c r="F72" s="28">
        <v>1.9043660256994184</v>
      </c>
      <c r="G72" s="28">
        <v>1.6695969140313718</v>
      </c>
      <c r="H72" s="28">
        <v>1.7541159592554312</v>
      </c>
      <c r="I72" s="28">
        <v>3.6266562716121307</v>
      </c>
      <c r="J72" s="28">
        <v>3.1256769278009742</v>
      </c>
      <c r="K72" s="29">
        <v>1.3534036723232001</v>
      </c>
    </row>
    <row r="73" spans="2:11" x14ac:dyDescent="0.35">
      <c r="B73" s="31"/>
      <c r="C73" s="2" t="s">
        <v>81</v>
      </c>
      <c r="D73" s="28">
        <v>3.7604500372198242</v>
      </c>
      <c r="E73" s="28">
        <v>2.9315161390035693</v>
      </c>
      <c r="F73" s="28">
        <v>1.8382246113795297</v>
      </c>
      <c r="G73" s="28">
        <v>1.6034554997114832</v>
      </c>
      <c r="H73" s="28">
        <v>1.6879745449355426</v>
      </c>
      <c r="I73" s="28">
        <v>3.5605148572922416</v>
      </c>
      <c r="J73" s="28">
        <v>3.0595355134810851</v>
      </c>
      <c r="K73" s="29">
        <v>1.2872622580033115</v>
      </c>
    </row>
    <row r="74" spans="2:11" x14ac:dyDescent="0.35">
      <c r="B74" s="31"/>
      <c r="C74" s="2" t="s">
        <v>83</v>
      </c>
      <c r="D74" s="28">
        <v>3.6943086228999356</v>
      </c>
      <c r="E74" s="28">
        <v>2.8653747246836803</v>
      </c>
      <c r="F74" s="28">
        <v>1.7720831970596411</v>
      </c>
      <c r="G74" s="28">
        <v>1.5373140853915945</v>
      </c>
      <c r="H74" s="28">
        <v>1.6218331306156539</v>
      </c>
      <c r="I74" s="28">
        <v>3.494373442972353</v>
      </c>
      <c r="J74" s="28">
        <v>2.993394099161196</v>
      </c>
      <c r="K74" s="29">
        <v>1.2211208436834227</v>
      </c>
    </row>
    <row r="75" spans="2:11" ht="15" thickBot="1" x14ac:dyDescent="0.4">
      <c r="B75" s="32"/>
      <c r="C75" s="3" t="s">
        <v>84</v>
      </c>
      <c r="D75" s="33">
        <v>3.9621801815117399</v>
      </c>
      <c r="E75" s="33">
        <v>3.1403918172732608</v>
      </c>
      <c r="F75" s="33">
        <v>2.045918041809156</v>
      </c>
      <c r="G75" s="33">
        <v>1.8179066109038422</v>
      </c>
      <c r="H75" s="33">
        <v>1.8955827468646302</v>
      </c>
      <c r="I75" s="33">
        <v>3.7667557604599824</v>
      </c>
      <c r="J75" s="33">
        <v>3.2677747376520947</v>
      </c>
      <c r="K75" s="34">
        <v>1.5074486095367101</v>
      </c>
    </row>
    <row r="76" spans="2:11" x14ac:dyDescent="0.35">
      <c r="B76" s="35" t="s">
        <v>112</v>
      </c>
      <c r="C76" s="1" t="s">
        <v>2</v>
      </c>
      <c r="D76" s="25">
        <v>3.4159451026815444</v>
      </c>
      <c r="E76" s="25">
        <v>2.5635291169741317</v>
      </c>
      <c r="F76" s="25">
        <v>1.4785084546756115</v>
      </c>
      <c r="G76" s="25">
        <v>1.2058855730716946</v>
      </c>
      <c r="H76" s="25">
        <v>1.3178213765296243</v>
      </c>
      <c r="I76" s="25">
        <v>3.2015330222280598</v>
      </c>
      <c r="J76" s="25">
        <v>2.6924754956117889</v>
      </c>
      <c r="K76" s="26">
        <v>0.92219716322765166</v>
      </c>
    </row>
    <row r="77" spans="2:11" x14ac:dyDescent="0.35">
      <c r="B77" s="27"/>
      <c r="C77" s="2" t="s">
        <v>69</v>
      </c>
      <c r="D77" s="28">
        <v>3.8622873488552232</v>
      </c>
      <c r="E77" s="28">
        <v>3.0404989846167441</v>
      </c>
      <c r="F77" s="28">
        <v>1.9460252091526391</v>
      </c>
      <c r="G77" s="28">
        <v>1.7180137782473253</v>
      </c>
      <c r="H77" s="28">
        <v>1.7956899142081131</v>
      </c>
      <c r="I77" s="28">
        <v>3.6668629278034657</v>
      </c>
      <c r="J77" s="28">
        <v>3.167881904995578</v>
      </c>
      <c r="K77" s="29">
        <v>1.4075557768801932</v>
      </c>
    </row>
    <row r="78" spans="2:11" x14ac:dyDescent="0.35">
      <c r="B78" s="27" t="s">
        <v>111</v>
      </c>
      <c r="C78" s="2" t="s">
        <v>71</v>
      </c>
      <c r="D78" s="28">
        <v>3.8086693782425716</v>
      </c>
      <c r="E78" s="28">
        <v>2.986881014004092</v>
      </c>
      <c r="F78" s="28">
        <v>1.8924072385399875</v>
      </c>
      <c r="G78" s="28">
        <v>1.6643958076346737</v>
      </c>
      <c r="H78" s="28">
        <v>1.7420719435954615</v>
      </c>
      <c r="I78" s="28">
        <v>3.6132449571908136</v>
      </c>
      <c r="J78" s="28">
        <v>3.1142639343829264</v>
      </c>
      <c r="K78" s="29">
        <v>1.3539378062675416</v>
      </c>
    </row>
    <row r="79" spans="2:11" x14ac:dyDescent="0.35">
      <c r="B79" s="30">
        <v>0</v>
      </c>
      <c r="C79" s="2" t="s">
        <v>73</v>
      </c>
      <c r="D79" s="28">
        <v>3.7282424223235942</v>
      </c>
      <c r="E79" s="28">
        <v>2.9064540580851146</v>
      </c>
      <c r="F79" s="28">
        <v>1.8119802826210099</v>
      </c>
      <c r="G79" s="28">
        <v>1.583968851715696</v>
      </c>
      <c r="H79" s="28">
        <v>1.6616449876764841</v>
      </c>
      <c r="I79" s="28">
        <v>3.5328180012718362</v>
      </c>
      <c r="J79" s="28">
        <v>3.033836978463949</v>
      </c>
      <c r="K79" s="29">
        <v>1.2735108503485639</v>
      </c>
    </row>
    <row r="80" spans="2:11" x14ac:dyDescent="0.35">
      <c r="B80" s="31"/>
      <c r="C80" s="2" t="s">
        <v>75</v>
      </c>
      <c r="D80" s="28">
        <v>3.6478154664046163</v>
      </c>
      <c r="E80" s="28">
        <v>2.8260271021661367</v>
      </c>
      <c r="F80" s="28">
        <v>1.731553326702032</v>
      </c>
      <c r="G80" s="28">
        <v>1.5035418957967182</v>
      </c>
      <c r="H80" s="28">
        <v>1.5812180317575062</v>
      </c>
      <c r="I80" s="28">
        <v>3.4523910453528583</v>
      </c>
      <c r="J80" s="28">
        <v>2.9534100225449711</v>
      </c>
      <c r="K80" s="29">
        <v>1.1930838944295861</v>
      </c>
    </row>
    <row r="81" spans="2:11" x14ac:dyDescent="0.35">
      <c r="B81" s="31"/>
      <c r="C81" s="2" t="s">
        <v>77</v>
      </c>
      <c r="D81" s="28">
        <v>3.7707928950964553</v>
      </c>
      <c r="E81" s="28">
        <v>2.9418589968802</v>
      </c>
      <c r="F81" s="28">
        <v>1.8485674692561607</v>
      </c>
      <c r="G81" s="28">
        <v>1.6137983575881141</v>
      </c>
      <c r="H81" s="28">
        <v>1.6983174028121735</v>
      </c>
      <c r="I81" s="28">
        <v>3.5708577151688727</v>
      </c>
      <c r="J81" s="28">
        <v>3.0698783713577162</v>
      </c>
      <c r="K81" s="29">
        <v>1.2976051158799424</v>
      </c>
    </row>
    <row r="82" spans="2:11" x14ac:dyDescent="0.35">
      <c r="B82" s="31"/>
      <c r="C82" s="2" t="s">
        <v>79</v>
      </c>
      <c r="D82" s="28">
        <v>3.7266986188831961</v>
      </c>
      <c r="E82" s="28">
        <v>2.8977647206669408</v>
      </c>
      <c r="F82" s="28">
        <v>1.8044731930429017</v>
      </c>
      <c r="G82" s="28">
        <v>1.5697040813748551</v>
      </c>
      <c r="H82" s="28">
        <v>1.6542231265989145</v>
      </c>
      <c r="I82" s="28">
        <v>3.5267634389556135</v>
      </c>
      <c r="J82" s="28">
        <v>3.025784095144457</v>
      </c>
      <c r="K82" s="29">
        <v>1.2535108396666834</v>
      </c>
    </row>
    <row r="83" spans="2:11" x14ac:dyDescent="0.35">
      <c r="B83" s="31"/>
      <c r="C83" s="2" t="s">
        <v>81</v>
      </c>
      <c r="D83" s="28">
        <v>3.6605572045633075</v>
      </c>
      <c r="E83" s="28">
        <v>2.8316233063470526</v>
      </c>
      <c r="F83" s="28">
        <v>1.7383317787230128</v>
      </c>
      <c r="G83" s="28">
        <v>1.5035626670549662</v>
      </c>
      <c r="H83" s="28">
        <v>1.5880817122790256</v>
      </c>
      <c r="I83" s="28">
        <v>3.4606220246357249</v>
      </c>
      <c r="J83" s="28">
        <v>2.9596426808245684</v>
      </c>
      <c r="K83" s="29">
        <v>1.1873694253467946</v>
      </c>
    </row>
    <row r="84" spans="2:11" x14ac:dyDescent="0.35">
      <c r="B84" s="31"/>
      <c r="C84" s="2" t="s">
        <v>83</v>
      </c>
      <c r="D84" s="28">
        <v>3.5944157902434188</v>
      </c>
      <c r="E84" s="28">
        <v>2.7654818920271635</v>
      </c>
      <c r="F84" s="28">
        <v>1.6721903644031242</v>
      </c>
      <c r="G84" s="28">
        <v>1.4374212527350776</v>
      </c>
      <c r="H84" s="28">
        <v>1.521940297959137</v>
      </c>
      <c r="I84" s="28">
        <v>3.3944806103158363</v>
      </c>
      <c r="J84" s="28">
        <v>2.8935012665046793</v>
      </c>
      <c r="K84" s="29">
        <v>1.1212280110269057</v>
      </c>
    </row>
    <row r="85" spans="2:11" ht="15" thickBot="1" x14ac:dyDescent="0.4">
      <c r="B85" s="32"/>
      <c r="C85" s="3" t="s">
        <v>84</v>
      </c>
      <c r="D85" s="33">
        <v>3.8622873488552232</v>
      </c>
      <c r="E85" s="33">
        <v>3.0404989846167441</v>
      </c>
      <c r="F85" s="33">
        <v>1.9460252091526391</v>
      </c>
      <c r="G85" s="33">
        <v>1.7180137782473253</v>
      </c>
      <c r="H85" s="33">
        <v>1.7956899142081131</v>
      </c>
      <c r="I85" s="33">
        <v>3.6668629278034657</v>
      </c>
      <c r="J85" s="33">
        <v>3.167881904995578</v>
      </c>
      <c r="K85" s="34">
        <v>1.4075557768801932</v>
      </c>
    </row>
    <row r="87" spans="2:11" ht="15" thickBot="1" x14ac:dyDescent="0.4"/>
    <row r="88" spans="2:11" ht="26.5" thickBot="1" x14ac:dyDescent="0.65">
      <c r="B88" s="4" t="s">
        <v>85</v>
      </c>
      <c r="C88" s="5"/>
      <c r="D88" s="6">
        <v>5</v>
      </c>
      <c r="E88" s="7" t="s">
        <v>113</v>
      </c>
      <c r="F88" s="8"/>
      <c r="G88" s="8"/>
      <c r="H88" s="8"/>
      <c r="I88" s="9"/>
      <c r="J88" s="5" t="s">
        <v>87</v>
      </c>
      <c r="K88" s="10" t="s">
        <v>10</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3.1483803803817088</v>
      </c>
      <c r="E92" s="25">
        <v>2.2057074800548868</v>
      </c>
      <c r="F92" s="25">
        <v>1.2904304986604205</v>
      </c>
      <c r="G92" s="25">
        <v>1.0126825634741823</v>
      </c>
      <c r="H92" s="25">
        <v>1.1462897129235623</v>
      </c>
      <c r="I92" s="25">
        <v>2.8003730175737327</v>
      </c>
      <c r="J92" s="25">
        <v>2.3241214935468215</v>
      </c>
      <c r="K92" s="26">
        <v>0.74698359881377197</v>
      </c>
    </row>
    <row r="93" spans="2:11" x14ac:dyDescent="0.35">
      <c r="B93" s="27"/>
      <c r="C93" s="2" t="s">
        <v>69</v>
      </c>
      <c r="D93" s="28">
        <v>3.5881634283952701</v>
      </c>
      <c r="E93" s="28">
        <v>2.685645690231877</v>
      </c>
      <c r="F93" s="28">
        <v>1.7445482139499446</v>
      </c>
      <c r="G93" s="28">
        <v>1.4688476002837973</v>
      </c>
      <c r="H93" s="28">
        <v>1.5866776500154935</v>
      </c>
      <c r="I93" s="28">
        <v>3.2719863483823972</v>
      </c>
      <c r="J93" s="28">
        <v>2.799170682953811</v>
      </c>
      <c r="K93" s="29">
        <v>1.2289096991707578</v>
      </c>
    </row>
    <row r="94" spans="2:11" x14ac:dyDescent="0.35">
      <c r="B94" s="27" t="s">
        <v>115</v>
      </c>
      <c r="C94" s="2" t="s">
        <v>71</v>
      </c>
      <c r="D94" s="28">
        <v>3.5345454577826185</v>
      </c>
      <c r="E94" s="28">
        <v>2.6320277196192254</v>
      </c>
      <c r="F94" s="28">
        <v>1.690930243337293</v>
      </c>
      <c r="G94" s="28">
        <v>1.4152296296711457</v>
      </c>
      <c r="H94" s="28">
        <v>1.5330596794028419</v>
      </c>
      <c r="I94" s="28">
        <v>3.2183683777697456</v>
      </c>
      <c r="J94" s="28">
        <v>2.7455527123411594</v>
      </c>
      <c r="K94" s="29">
        <v>1.1752917285581059</v>
      </c>
    </row>
    <row r="95" spans="2:11" x14ac:dyDescent="0.35">
      <c r="B95" s="30">
        <v>0</v>
      </c>
      <c r="C95" s="2" t="s">
        <v>73</v>
      </c>
      <c r="D95" s="28">
        <v>3.4541185018636411</v>
      </c>
      <c r="E95" s="28">
        <v>2.551600763700248</v>
      </c>
      <c r="F95" s="28">
        <v>1.6105032874183152</v>
      </c>
      <c r="G95" s="28">
        <v>1.3348026737521679</v>
      </c>
      <c r="H95" s="28">
        <v>1.4526327234838641</v>
      </c>
      <c r="I95" s="28">
        <v>3.1379414218507682</v>
      </c>
      <c r="J95" s="28">
        <v>2.665125756422182</v>
      </c>
      <c r="K95" s="29">
        <v>1.0948647726391283</v>
      </c>
    </row>
    <row r="96" spans="2:11" x14ac:dyDescent="0.35">
      <c r="B96" s="31"/>
      <c r="C96" s="2" t="s">
        <v>75</v>
      </c>
      <c r="D96" s="28">
        <v>3.3736915459446633</v>
      </c>
      <c r="E96" s="28">
        <v>2.4711738077812702</v>
      </c>
      <c r="F96" s="28">
        <v>1.5300763314993377</v>
      </c>
      <c r="G96" s="28">
        <v>1.2543757178331905</v>
      </c>
      <c r="H96" s="28">
        <v>1.3722057675648864</v>
      </c>
      <c r="I96" s="28">
        <v>3.0575144659317903</v>
      </c>
      <c r="J96" s="28">
        <v>2.5846988005032041</v>
      </c>
      <c r="K96" s="29">
        <v>1.0144378167201507</v>
      </c>
    </row>
    <row r="97" spans="2:11" x14ac:dyDescent="0.35">
      <c r="B97" s="31"/>
      <c r="C97" s="2" t="s">
        <v>77</v>
      </c>
      <c r="D97" s="28">
        <v>3.4946859871940585</v>
      </c>
      <c r="E97" s="28">
        <v>2.586505594916829</v>
      </c>
      <c r="F97" s="28">
        <v>1.6453649088420166</v>
      </c>
      <c r="G97" s="28">
        <v>1.378368115211914</v>
      </c>
      <c r="H97" s="28">
        <v>1.483491689838256</v>
      </c>
      <c r="I97" s="28">
        <v>3.1743634531347285</v>
      </c>
      <c r="J97" s="28">
        <v>2.7012569148242402</v>
      </c>
      <c r="K97" s="29">
        <v>1.1358788261773489</v>
      </c>
    </row>
    <row r="98" spans="2:11" x14ac:dyDescent="0.35">
      <c r="B98" s="31"/>
      <c r="C98" s="2" t="s">
        <v>79</v>
      </c>
      <c r="D98" s="28">
        <v>3.4505917109807993</v>
      </c>
      <c r="E98" s="28">
        <v>2.5424113187035697</v>
      </c>
      <c r="F98" s="28">
        <v>1.6012706326287576</v>
      </c>
      <c r="G98" s="28">
        <v>1.334273838998655</v>
      </c>
      <c r="H98" s="28">
        <v>1.439397413624997</v>
      </c>
      <c r="I98" s="28">
        <v>3.1302691769214688</v>
      </c>
      <c r="J98" s="28">
        <v>2.657162638610981</v>
      </c>
      <c r="K98" s="29">
        <v>1.0917845499640897</v>
      </c>
    </row>
    <row r="99" spans="2:11" x14ac:dyDescent="0.35">
      <c r="B99" s="31"/>
      <c r="C99" s="2" t="s">
        <v>81</v>
      </c>
      <c r="D99" s="28">
        <v>3.3844502966609111</v>
      </c>
      <c r="E99" s="28">
        <v>2.4762699043836811</v>
      </c>
      <c r="F99" s="28">
        <v>1.5351292183088687</v>
      </c>
      <c r="G99" s="28">
        <v>1.268132424678766</v>
      </c>
      <c r="H99" s="28">
        <v>1.3732559993051079</v>
      </c>
      <c r="I99" s="28">
        <v>3.0641277626015806</v>
      </c>
      <c r="J99" s="28">
        <v>2.5910212242910924</v>
      </c>
      <c r="K99" s="29">
        <v>1.0256431356442011</v>
      </c>
    </row>
    <row r="100" spans="2:11" x14ac:dyDescent="0.35">
      <c r="B100" s="31"/>
      <c r="C100" s="2" t="s">
        <v>83</v>
      </c>
      <c r="D100" s="28">
        <v>3.3183088823410221</v>
      </c>
      <c r="E100" s="28">
        <v>2.4101284900637925</v>
      </c>
      <c r="F100" s="28">
        <v>1.4689878039889801</v>
      </c>
      <c r="G100" s="28">
        <v>1.2019910103588773</v>
      </c>
      <c r="H100" s="28">
        <v>1.3071145849852193</v>
      </c>
      <c r="I100" s="28">
        <v>2.9979863482816915</v>
      </c>
      <c r="J100" s="28">
        <v>2.5248798099712038</v>
      </c>
      <c r="K100" s="29">
        <v>0.95950172132431233</v>
      </c>
    </row>
    <row r="101" spans="2:11" ht="15" thickBot="1" x14ac:dyDescent="0.4">
      <c r="B101" s="31"/>
      <c r="C101" s="3" t="s">
        <v>84</v>
      </c>
      <c r="D101" s="33">
        <v>3.5881634283952701</v>
      </c>
      <c r="E101" s="33">
        <v>2.685645690231877</v>
      </c>
      <c r="F101" s="33">
        <v>1.7445482139499446</v>
      </c>
      <c r="G101" s="33">
        <v>1.4688476002837973</v>
      </c>
      <c r="H101" s="33">
        <v>1.5866776500154935</v>
      </c>
      <c r="I101" s="33">
        <v>3.2719863483823972</v>
      </c>
      <c r="J101" s="33">
        <v>2.799170682953811</v>
      </c>
      <c r="K101" s="34">
        <v>1.2289096991707578</v>
      </c>
    </row>
    <row r="102" spans="2:11" x14ac:dyDescent="0.35">
      <c r="B102" s="36" t="s">
        <v>114</v>
      </c>
      <c r="C102" s="37" t="s">
        <v>2</v>
      </c>
      <c r="D102" s="25">
        <v>3.1061994712295218</v>
      </c>
      <c r="E102" s="25">
        <v>2.1635265709026994</v>
      </c>
      <c r="F102" s="25">
        <v>1.2482495895082328</v>
      </c>
      <c r="G102" s="25">
        <v>0.97050165432199509</v>
      </c>
      <c r="H102" s="25">
        <v>1.1041088037713749</v>
      </c>
      <c r="I102" s="25">
        <v>2.7581921084215457</v>
      </c>
      <c r="J102" s="25">
        <v>2.2819405843946341</v>
      </c>
      <c r="K102" s="26">
        <v>0.70480268966158466</v>
      </c>
    </row>
    <row r="103" spans="2:11" x14ac:dyDescent="0.35">
      <c r="B103" s="38"/>
      <c r="C103" s="39" t="s">
        <v>69</v>
      </c>
      <c r="D103" s="28">
        <v>3.5459825192430832</v>
      </c>
      <c r="E103" s="28">
        <v>2.6434647810796901</v>
      </c>
      <c r="F103" s="28">
        <v>1.7023673047977577</v>
      </c>
      <c r="G103" s="28">
        <v>1.4266666911316104</v>
      </c>
      <c r="H103" s="28">
        <v>1.5444967408633063</v>
      </c>
      <c r="I103" s="28">
        <v>3.2298054392302102</v>
      </c>
      <c r="J103" s="28">
        <v>2.756989773801624</v>
      </c>
      <c r="K103" s="29">
        <v>1.1867287900185703</v>
      </c>
    </row>
    <row r="104" spans="2:11" x14ac:dyDescent="0.35">
      <c r="B104" s="27" t="s">
        <v>116</v>
      </c>
      <c r="C104" s="39" t="s">
        <v>71</v>
      </c>
      <c r="D104" s="28">
        <v>3.4923645486304311</v>
      </c>
      <c r="E104" s="28">
        <v>2.589846810467038</v>
      </c>
      <c r="F104" s="28">
        <v>1.6487493341851056</v>
      </c>
      <c r="G104" s="28">
        <v>1.3730487205189583</v>
      </c>
      <c r="H104" s="28">
        <v>1.4908787702506545</v>
      </c>
      <c r="I104" s="28">
        <v>3.1761874686175582</v>
      </c>
      <c r="J104" s="28">
        <v>2.703371803188972</v>
      </c>
      <c r="K104" s="29">
        <v>1.1331108194059185</v>
      </c>
    </row>
    <row r="105" spans="2:11" x14ac:dyDescent="0.35">
      <c r="B105" s="40">
        <v>0</v>
      </c>
      <c r="C105" s="39" t="s">
        <v>73</v>
      </c>
      <c r="D105" s="28">
        <v>3.4119375927114532</v>
      </c>
      <c r="E105" s="28">
        <v>2.5094198545480602</v>
      </c>
      <c r="F105" s="28">
        <v>1.5683223782661282</v>
      </c>
      <c r="G105" s="28">
        <v>1.2926217645999807</v>
      </c>
      <c r="H105" s="28">
        <v>1.4104518143316769</v>
      </c>
      <c r="I105" s="28">
        <v>3.0957605126985803</v>
      </c>
      <c r="J105" s="28">
        <v>2.6229448472699941</v>
      </c>
      <c r="K105" s="29">
        <v>1.0526838634869409</v>
      </c>
    </row>
    <row r="106" spans="2:11" x14ac:dyDescent="0.35">
      <c r="B106" s="41"/>
      <c r="C106" s="39" t="s">
        <v>75</v>
      </c>
      <c r="D106" s="28">
        <v>3.3315106367924763</v>
      </c>
      <c r="E106" s="28">
        <v>2.4289928986290827</v>
      </c>
      <c r="F106" s="28">
        <v>1.4878954223471503</v>
      </c>
      <c r="G106" s="28">
        <v>1.212194808681003</v>
      </c>
      <c r="H106" s="28">
        <v>1.330024858412699</v>
      </c>
      <c r="I106" s="28">
        <v>3.0153335567796034</v>
      </c>
      <c r="J106" s="28">
        <v>2.5425178913510171</v>
      </c>
      <c r="K106" s="29">
        <v>0.97225690756796335</v>
      </c>
    </row>
    <row r="107" spans="2:11" x14ac:dyDescent="0.35">
      <c r="B107" s="41"/>
      <c r="C107" s="39" t="s">
        <v>77</v>
      </c>
      <c r="D107" s="28">
        <v>3.4525050780418716</v>
      </c>
      <c r="E107" s="28">
        <v>2.544324685764642</v>
      </c>
      <c r="F107" s="28">
        <v>1.6031839996898296</v>
      </c>
      <c r="G107" s="28">
        <v>1.3361872060597269</v>
      </c>
      <c r="H107" s="28">
        <v>1.4413107806860688</v>
      </c>
      <c r="I107" s="28">
        <v>3.132182543982541</v>
      </c>
      <c r="J107" s="28">
        <v>2.6590760056720528</v>
      </c>
      <c r="K107" s="29">
        <v>1.0936979170251617</v>
      </c>
    </row>
    <row r="108" spans="2:11" x14ac:dyDescent="0.35">
      <c r="B108" s="41"/>
      <c r="C108" s="39" t="s">
        <v>79</v>
      </c>
      <c r="D108" s="28">
        <v>3.4084108018286123</v>
      </c>
      <c r="E108" s="28">
        <v>2.5002304095513828</v>
      </c>
      <c r="F108" s="28">
        <v>1.5590897234765702</v>
      </c>
      <c r="G108" s="28">
        <v>1.2920929298464676</v>
      </c>
      <c r="H108" s="28">
        <v>1.3972165044728095</v>
      </c>
      <c r="I108" s="28">
        <v>3.0880882677692818</v>
      </c>
      <c r="J108" s="28">
        <v>2.6149817294587936</v>
      </c>
      <c r="K108" s="29">
        <v>1.0496036408119025</v>
      </c>
    </row>
    <row r="109" spans="2:11" x14ac:dyDescent="0.35">
      <c r="B109" s="41"/>
      <c r="C109" s="39" t="s">
        <v>81</v>
      </c>
      <c r="D109" s="28">
        <v>3.3422693875087233</v>
      </c>
      <c r="E109" s="28">
        <v>2.4340889952314941</v>
      </c>
      <c r="F109" s="28">
        <v>1.4929483091566815</v>
      </c>
      <c r="G109" s="28">
        <v>1.2259515155265788</v>
      </c>
      <c r="H109" s="28">
        <v>1.3310750901529209</v>
      </c>
      <c r="I109" s="28">
        <v>3.0219468534493927</v>
      </c>
      <c r="J109" s="28">
        <v>2.548840315138905</v>
      </c>
      <c r="K109" s="29">
        <v>0.98346222649201365</v>
      </c>
    </row>
    <row r="110" spans="2:11" x14ac:dyDescent="0.35">
      <c r="B110" s="41"/>
      <c r="C110" s="39" t="s">
        <v>83</v>
      </c>
      <c r="D110" s="28">
        <v>3.2761279731888351</v>
      </c>
      <c r="E110" s="28">
        <v>2.3679475809116051</v>
      </c>
      <c r="F110" s="28">
        <v>1.4268068948367927</v>
      </c>
      <c r="G110" s="28">
        <v>1.1598101012066899</v>
      </c>
      <c r="H110" s="28">
        <v>1.2649336758330318</v>
      </c>
      <c r="I110" s="28">
        <v>2.9558054391295046</v>
      </c>
      <c r="J110" s="28">
        <v>2.4826989008190163</v>
      </c>
      <c r="K110" s="29">
        <v>0.91732081217212502</v>
      </c>
    </row>
    <row r="111" spans="2:11" ht="15" thickBot="1" x14ac:dyDescent="0.4">
      <c r="B111" s="42"/>
      <c r="C111" s="43" t="s">
        <v>84</v>
      </c>
      <c r="D111" s="33">
        <v>3.5459825192430832</v>
      </c>
      <c r="E111" s="33">
        <v>2.6434647810796901</v>
      </c>
      <c r="F111" s="33">
        <v>1.7023673047977577</v>
      </c>
      <c r="G111" s="33">
        <v>1.4266666911316104</v>
      </c>
      <c r="H111" s="33">
        <v>1.5444967408633063</v>
      </c>
      <c r="I111" s="33">
        <v>3.2298054392302102</v>
      </c>
      <c r="J111" s="33">
        <v>2.756989773801624</v>
      </c>
      <c r="K111" s="34">
        <v>1.1867287900185703</v>
      </c>
    </row>
    <row r="112" spans="2:11" x14ac:dyDescent="0.35">
      <c r="B112" s="35" t="s">
        <v>114</v>
      </c>
      <c r="C112" s="1" t="s">
        <v>2</v>
      </c>
      <c r="D112" s="25">
        <v>3.0429281075012407</v>
      </c>
      <c r="E112" s="25">
        <v>2.1002552071744183</v>
      </c>
      <c r="F112" s="25">
        <v>1.1849782257799519</v>
      </c>
      <c r="G112" s="25">
        <v>0.90723029059371396</v>
      </c>
      <c r="H112" s="25">
        <v>1.040837440043094</v>
      </c>
      <c r="I112" s="25">
        <v>2.6949207446932646</v>
      </c>
      <c r="J112" s="25">
        <v>2.218669220666353</v>
      </c>
      <c r="K112" s="26">
        <v>0.64153132593330364</v>
      </c>
    </row>
    <row r="113" spans="2:11" x14ac:dyDescent="0.35">
      <c r="B113" s="27"/>
      <c r="C113" s="2" t="s">
        <v>69</v>
      </c>
      <c r="D113" s="28">
        <v>3.482711155514802</v>
      </c>
      <c r="E113" s="28">
        <v>2.5801934173514089</v>
      </c>
      <c r="F113" s="28">
        <v>1.6390959410694765</v>
      </c>
      <c r="G113" s="28">
        <v>1.3633953274033292</v>
      </c>
      <c r="H113" s="28">
        <v>1.4812253771350252</v>
      </c>
      <c r="I113" s="28">
        <v>3.1665340755019291</v>
      </c>
      <c r="J113" s="28">
        <v>2.6937184100733429</v>
      </c>
      <c r="K113" s="29">
        <v>1.1234574262902894</v>
      </c>
    </row>
    <row r="114" spans="2:11" ht="15" thickBot="1" x14ac:dyDescent="0.4">
      <c r="B114" s="27" t="s">
        <v>117</v>
      </c>
      <c r="C114" s="2" t="s">
        <v>71</v>
      </c>
      <c r="D114" s="28">
        <v>3.42909318490215</v>
      </c>
      <c r="E114" s="28">
        <v>2.5265754467387573</v>
      </c>
      <c r="F114" s="44">
        <v>1.5854779704568247</v>
      </c>
      <c r="G114" s="28">
        <v>1.3097773567906774</v>
      </c>
      <c r="H114" s="28">
        <v>1.4276074065223734</v>
      </c>
      <c r="I114" s="28">
        <v>3.1129161048892771</v>
      </c>
      <c r="J114" s="28">
        <v>2.6401004394606913</v>
      </c>
      <c r="K114" s="29">
        <v>1.0698394556776376</v>
      </c>
    </row>
    <row r="115" spans="2:11" ht="15" thickBot="1" x14ac:dyDescent="0.4">
      <c r="B115" s="30">
        <v>0</v>
      </c>
      <c r="C115" s="2" t="s">
        <v>73</v>
      </c>
      <c r="D115" s="28">
        <v>3.3486662289831721</v>
      </c>
      <c r="E115" s="45">
        <v>2.4461484908197795</v>
      </c>
      <c r="F115" s="46">
        <v>1.5050510145378471</v>
      </c>
      <c r="G115" s="47">
        <v>1.2293504008716998</v>
      </c>
      <c r="H115" s="28">
        <v>1.3471804506033958</v>
      </c>
      <c r="I115" s="28">
        <v>3.0324891489702992</v>
      </c>
      <c r="J115" s="28">
        <v>2.5596734835417134</v>
      </c>
      <c r="K115" s="29">
        <v>0.98941249975865997</v>
      </c>
    </row>
    <row r="116" spans="2:11" x14ac:dyDescent="0.35">
      <c r="B116" s="31"/>
      <c r="C116" s="2" t="s">
        <v>75</v>
      </c>
      <c r="D116" s="28">
        <v>3.2682392730641951</v>
      </c>
      <c r="E116" s="28">
        <v>2.3657215349008021</v>
      </c>
      <c r="F116" s="48">
        <v>1.4246240586188692</v>
      </c>
      <c r="G116" s="28">
        <v>1.1489234449527221</v>
      </c>
      <c r="H116" s="28">
        <v>1.2667534946844183</v>
      </c>
      <c r="I116" s="28">
        <v>2.9520621930513222</v>
      </c>
      <c r="J116" s="28">
        <v>2.479246527622736</v>
      </c>
      <c r="K116" s="29">
        <v>0.90898554383968233</v>
      </c>
    </row>
    <row r="117" spans="2:11" x14ac:dyDescent="0.35">
      <c r="B117" s="31"/>
      <c r="C117" s="2" t="s">
        <v>77</v>
      </c>
      <c r="D117" s="28">
        <v>3.3892337143135904</v>
      </c>
      <c r="E117" s="28">
        <v>2.4810533220363609</v>
      </c>
      <c r="F117" s="28">
        <v>1.5399126359615485</v>
      </c>
      <c r="G117" s="28">
        <v>1.2729158423314457</v>
      </c>
      <c r="H117" s="28">
        <v>1.3780394169577876</v>
      </c>
      <c r="I117" s="28">
        <v>3.0689111802542599</v>
      </c>
      <c r="J117" s="28">
        <v>2.5958046419437721</v>
      </c>
      <c r="K117" s="29">
        <v>1.0304265532968806</v>
      </c>
    </row>
    <row r="118" spans="2:11" x14ac:dyDescent="0.35">
      <c r="B118" s="31"/>
      <c r="C118" s="2" t="s">
        <v>79</v>
      </c>
      <c r="D118" s="28">
        <v>3.3451394381003312</v>
      </c>
      <c r="E118" s="28">
        <v>2.4369590458231016</v>
      </c>
      <c r="F118" s="28">
        <v>1.4958183597482893</v>
      </c>
      <c r="G118" s="28">
        <v>1.2288215661181865</v>
      </c>
      <c r="H118" s="28">
        <v>1.3339451407445284</v>
      </c>
      <c r="I118" s="28">
        <v>3.0248169040410007</v>
      </c>
      <c r="J118" s="28">
        <v>2.5517103657305129</v>
      </c>
      <c r="K118" s="29">
        <v>0.98633227708362148</v>
      </c>
    </row>
    <row r="119" spans="2:11" x14ac:dyDescent="0.35">
      <c r="B119" s="31"/>
      <c r="C119" s="2" t="s">
        <v>81</v>
      </c>
      <c r="D119" s="28">
        <v>3.2789980237804421</v>
      </c>
      <c r="E119" s="28">
        <v>2.370817631503213</v>
      </c>
      <c r="F119" s="28">
        <v>1.4296769454284004</v>
      </c>
      <c r="G119" s="28">
        <v>1.1626801517982979</v>
      </c>
      <c r="H119" s="28">
        <v>1.2678037264246398</v>
      </c>
      <c r="I119" s="28">
        <v>2.9586754897211121</v>
      </c>
      <c r="J119" s="28">
        <v>2.4855689514106238</v>
      </c>
      <c r="K119" s="29">
        <v>0.92019086276373263</v>
      </c>
    </row>
    <row r="120" spans="2:11" x14ac:dyDescent="0.35">
      <c r="B120" s="31"/>
      <c r="C120" s="2" t="s">
        <v>83</v>
      </c>
      <c r="D120" s="28">
        <v>3.212856609460554</v>
      </c>
      <c r="E120" s="28">
        <v>2.3046762171833239</v>
      </c>
      <c r="F120" s="28">
        <v>1.3635355311085116</v>
      </c>
      <c r="G120" s="28">
        <v>1.096538737478409</v>
      </c>
      <c r="H120" s="28">
        <v>1.2016623121047509</v>
      </c>
      <c r="I120" s="28">
        <v>2.8925340754012234</v>
      </c>
      <c r="J120" s="28">
        <v>2.4194275370907352</v>
      </c>
      <c r="K120" s="29">
        <v>0.85404944844384401</v>
      </c>
    </row>
    <row r="121" spans="2:11" ht="15" thickBot="1" x14ac:dyDescent="0.4">
      <c r="B121" s="32"/>
      <c r="C121" s="3" t="s">
        <v>84</v>
      </c>
      <c r="D121" s="33">
        <v>3.482711155514802</v>
      </c>
      <c r="E121" s="33">
        <v>2.5801934173514089</v>
      </c>
      <c r="F121" s="33">
        <v>1.6390959410694765</v>
      </c>
      <c r="G121" s="33">
        <v>1.3633953274033292</v>
      </c>
      <c r="H121" s="33">
        <v>1.4812253771350252</v>
      </c>
      <c r="I121" s="33">
        <v>3.1665340755019291</v>
      </c>
      <c r="J121" s="33">
        <v>2.6937184100733429</v>
      </c>
      <c r="K121" s="34">
        <v>1.1234574262902894</v>
      </c>
    </row>
    <row r="122" spans="2:11" x14ac:dyDescent="0.35">
      <c r="B122" s="24" t="s">
        <v>114</v>
      </c>
      <c r="C122" s="1" t="s">
        <v>2</v>
      </c>
      <c r="D122" s="25">
        <v>2.9796567437729595</v>
      </c>
      <c r="E122" s="25">
        <v>2.0369838434461376</v>
      </c>
      <c r="F122" s="25">
        <v>1.1217068620516708</v>
      </c>
      <c r="G122" s="25">
        <v>0.84395892686543295</v>
      </c>
      <c r="H122" s="25">
        <v>0.97756607631481296</v>
      </c>
      <c r="I122" s="25">
        <v>2.6316493809649835</v>
      </c>
      <c r="J122" s="25">
        <v>2.1553978569380718</v>
      </c>
      <c r="K122" s="26">
        <v>0.57825996220502274</v>
      </c>
    </row>
    <row r="123" spans="2:11" x14ac:dyDescent="0.35">
      <c r="B123" s="27"/>
      <c r="C123" s="2" t="s">
        <v>69</v>
      </c>
      <c r="D123" s="28">
        <v>3.4194397917865209</v>
      </c>
      <c r="E123" s="28">
        <v>2.5169220536231278</v>
      </c>
      <c r="F123" s="28">
        <v>1.5758245773411954</v>
      </c>
      <c r="G123" s="28">
        <v>1.3001239636750481</v>
      </c>
      <c r="H123" s="28">
        <v>1.4179540134067443</v>
      </c>
      <c r="I123" s="28">
        <v>3.103262711773648</v>
      </c>
      <c r="J123" s="28">
        <v>2.6304470463450618</v>
      </c>
      <c r="K123" s="29">
        <v>1.0601860625620085</v>
      </c>
    </row>
    <row r="124" spans="2:11" x14ac:dyDescent="0.35">
      <c r="B124" s="27" t="s">
        <v>118</v>
      </c>
      <c r="C124" s="2" t="s">
        <v>71</v>
      </c>
      <c r="D124" s="28">
        <v>3.3658218211738693</v>
      </c>
      <c r="E124" s="28">
        <v>2.4633040830104762</v>
      </c>
      <c r="F124" s="28">
        <v>1.5222066067285436</v>
      </c>
      <c r="G124" s="28">
        <v>1.2465059930623963</v>
      </c>
      <c r="H124" s="28">
        <v>1.3643360427940923</v>
      </c>
      <c r="I124" s="28">
        <v>3.0496447411609964</v>
      </c>
      <c r="J124" s="28">
        <v>2.5768290757324102</v>
      </c>
      <c r="K124" s="29">
        <v>1.0065680919493567</v>
      </c>
    </row>
    <row r="125" spans="2:11" x14ac:dyDescent="0.35">
      <c r="B125" s="30">
        <v>0</v>
      </c>
      <c r="C125" s="2" t="s">
        <v>73</v>
      </c>
      <c r="D125" s="28">
        <v>3.2853948652548914</v>
      </c>
      <c r="E125" s="28">
        <v>2.3828771270914983</v>
      </c>
      <c r="F125" s="28">
        <v>1.4417796508095659</v>
      </c>
      <c r="G125" s="28">
        <v>1.1660790371434187</v>
      </c>
      <c r="H125" s="28">
        <v>1.2839090868751148</v>
      </c>
      <c r="I125" s="28">
        <v>2.9692177852420185</v>
      </c>
      <c r="J125" s="28">
        <v>2.4964021198134323</v>
      </c>
      <c r="K125" s="29">
        <v>0.92614113603037895</v>
      </c>
    </row>
    <row r="126" spans="2:11" x14ac:dyDescent="0.35">
      <c r="B126" s="31"/>
      <c r="C126" s="2" t="s">
        <v>75</v>
      </c>
      <c r="D126" s="28">
        <v>3.204967909335914</v>
      </c>
      <c r="E126" s="28">
        <v>2.3024501711725209</v>
      </c>
      <c r="F126" s="28">
        <v>1.3613526948905885</v>
      </c>
      <c r="G126" s="28">
        <v>1.085652081224441</v>
      </c>
      <c r="H126" s="28">
        <v>1.203482130956137</v>
      </c>
      <c r="I126" s="28">
        <v>2.8887908293230411</v>
      </c>
      <c r="J126" s="28">
        <v>2.4159751638944549</v>
      </c>
      <c r="K126" s="29">
        <v>0.84571418011140131</v>
      </c>
    </row>
    <row r="127" spans="2:11" x14ac:dyDescent="0.35">
      <c r="B127" s="31"/>
      <c r="C127" s="2" t="s">
        <v>77</v>
      </c>
      <c r="D127" s="28">
        <v>3.3259623505853093</v>
      </c>
      <c r="E127" s="28">
        <v>2.4177819583080797</v>
      </c>
      <c r="F127" s="28">
        <v>1.4766412722332674</v>
      </c>
      <c r="G127" s="28">
        <v>1.2096444786031648</v>
      </c>
      <c r="H127" s="28">
        <v>1.3147680532295067</v>
      </c>
      <c r="I127" s="28">
        <v>3.0056398165259792</v>
      </c>
      <c r="J127" s="28">
        <v>2.532533278215491</v>
      </c>
      <c r="K127" s="29">
        <v>0.96715518956859969</v>
      </c>
    </row>
    <row r="128" spans="2:11" x14ac:dyDescent="0.35">
      <c r="B128" s="31"/>
      <c r="C128" s="2" t="s">
        <v>79</v>
      </c>
      <c r="D128" s="28">
        <v>3.2818680743720501</v>
      </c>
      <c r="E128" s="28">
        <v>2.3736876820948205</v>
      </c>
      <c r="F128" s="28">
        <v>1.4325469960200081</v>
      </c>
      <c r="G128" s="28">
        <v>1.1655502023899056</v>
      </c>
      <c r="H128" s="28">
        <v>1.2706737770162475</v>
      </c>
      <c r="I128" s="28">
        <v>2.9615455403127195</v>
      </c>
      <c r="J128" s="28">
        <v>2.4884390020022318</v>
      </c>
      <c r="K128" s="29">
        <v>0.92306091335534057</v>
      </c>
    </row>
    <row r="129" spans="2:11" x14ac:dyDescent="0.35">
      <c r="B129" s="31"/>
      <c r="C129" s="2" t="s">
        <v>81</v>
      </c>
      <c r="D129" s="28">
        <v>3.215726660052161</v>
      </c>
      <c r="E129" s="28">
        <v>2.3075462677749319</v>
      </c>
      <c r="F129" s="28">
        <v>1.3664055817001195</v>
      </c>
      <c r="G129" s="28">
        <v>1.0994087880700167</v>
      </c>
      <c r="H129" s="28">
        <v>1.2045323626963587</v>
      </c>
      <c r="I129" s="28">
        <v>2.8954041259928309</v>
      </c>
      <c r="J129" s="28">
        <v>2.4222975876823432</v>
      </c>
      <c r="K129" s="29">
        <v>0.85691949903545173</v>
      </c>
    </row>
    <row r="130" spans="2:11" x14ac:dyDescent="0.35">
      <c r="B130" s="31"/>
      <c r="C130" s="2" t="s">
        <v>83</v>
      </c>
      <c r="D130" s="28">
        <v>3.1495852457322728</v>
      </c>
      <c r="E130" s="28">
        <v>2.2414048534550433</v>
      </c>
      <c r="F130" s="28">
        <v>1.3002641673802309</v>
      </c>
      <c r="G130" s="28">
        <v>1.0332673737501281</v>
      </c>
      <c r="H130" s="28">
        <v>1.13839094837647</v>
      </c>
      <c r="I130" s="28">
        <v>2.8292627116729423</v>
      </c>
      <c r="J130" s="28">
        <v>2.3561561733624545</v>
      </c>
      <c r="K130" s="29">
        <v>0.79077808471556288</v>
      </c>
    </row>
    <row r="131" spans="2:11" ht="15" thickBot="1" x14ac:dyDescent="0.4">
      <c r="B131" s="32"/>
      <c r="C131" s="3" t="s">
        <v>84</v>
      </c>
      <c r="D131" s="33">
        <v>3.4194397917865209</v>
      </c>
      <c r="E131" s="33">
        <v>2.5169220536231278</v>
      </c>
      <c r="F131" s="33">
        <v>1.5758245773411954</v>
      </c>
      <c r="G131" s="33">
        <v>1.3001239636750481</v>
      </c>
      <c r="H131" s="33">
        <v>1.4179540134067443</v>
      </c>
      <c r="I131" s="33">
        <v>3.103262711773648</v>
      </c>
      <c r="J131" s="33">
        <v>2.6304470463450618</v>
      </c>
      <c r="K131" s="34">
        <v>1.0601860625620085</v>
      </c>
    </row>
    <row r="132" spans="2:11" x14ac:dyDescent="0.35">
      <c r="B132" s="36" t="s">
        <v>119</v>
      </c>
      <c r="C132" s="1" t="s">
        <v>2</v>
      </c>
      <c r="D132" s="25">
        <v>3.0694036168851957</v>
      </c>
      <c r="E132" s="25">
        <v>2.1201812115645295</v>
      </c>
      <c r="F132" s="25">
        <v>1.2280578431989033</v>
      </c>
      <c r="G132" s="25">
        <v>0.94136599476290628</v>
      </c>
      <c r="H132" s="25">
        <v>1.0797666298157216</v>
      </c>
      <c r="I132" s="25">
        <v>2.7160041208426562</v>
      </c>
      <c r="J132" s="25">
        <v>2.2385820145340936</v>
      </c>
      <c r="K132" s="26">
        <v>0.69508920765916349</v>
      </c>
    </row>
    <row r="133" spans="2:11" x14ac:dyDescent="0.35">
      <c r="B133" s="27"/>
      <c r="C133" s="2" t="s">
        <v>69</v>
      </c>
      <c r="D133" s="28">
        <v>3.5085736911024727</v>
      </c>
      <c r="E133" s="28">
        <v>2.6059824495843928</v>
      </c>
      <c r="F133" s="28">
        <v>1.6728701784272761</v>
      </c>
      <c r="G133" s="28">
        <v>1.405397552307017</v>
      </c>
      <c r="H133" s="28">
        <v>1.5123494526771839</v>
      </c>
      <c r="I133" s="28">
        <v>3.1900026050997279</v>
      </c>
      <c r="J133" s="28">
        <v>2.7195811611244229</v>
      </c>
      <c r="K133" s="29">
        <v>1.1652969236258139</v>
      </c>
    </row>
    <row r="134" spans="2:11" x14ac:dyDescent="0.35">
      <c r="B134" s="27" t="s">
        <v>115</v>
      </c>
      <c r="C134" s="2" t="s">
        <v>71</v>
      </c>
      <c r="D134" s="28">
        <v>3.4549557204898207</v>
      </c>
      <c r="E134" s="28">
        <v>2.5523644789717408</v>
      </c>
      <c r="F134" s="28">
        <v>1.6192522078146243</v>
      </c>
      <c r="G134" s="28">
        <v>1.3517795816943652</v>
      </c>
      <c r="H134" s="28">
        <v>1.4587314820645318</v>
      </c>
      <c r="I134" s="28">
        <v>3.1363846344870758</v>
      </c>
      <c r="J134" s="28">
        <v>2.6659631905117709</v>
      </c>
      <c r="K134" s="29">
        <v>1.1116789530131621</v>
      </c>
    </row>
    <row r="135" spans="2:11" x14ac:dyDescent="0.35">
      <c r="B135" s="30">
        <v>0</v>
      </c>
      <c r="C135" s="2" t="s">
        <v>73</v>
      </c>
      <c r="D135" s="28">
        <v>3.3745287645708428</v>
      </c>
      <c r="E135" s="28">
        <v>2.4719375230527634</v>
      </c>
      <c r="F135" s="28">
        <v>1.5388252518956467</v>
      </c>
      <c r="G135" s="28">
        <v>1.2713526257753875</v>
      </c>
      <c r="H135" s="28">
        <v>1.3783045261455544</v>
      </c>
      <c r="I135" s="28">
        <v>3.055957678568098</v>
      </c>
      <c r="J135" s="28">
        <v>2.585536234592793</v>
      </c>
      <c r="K135" s="29">
        <v>1.0312519970941845</v>
      </c>
    </row>
    <row r="136" spans="2:11" x14ac:dyDescent="0.35">
      <c r="B136" s="31"/>
      <c r="C136" s="2" t="s">
        <v>75</v>
      </c>
      <c r="D136" s="28">
        <v>3.2941018086518654</v>
      </c>
      <c r="E136" s="28">
        <v>2.391510567133786</v>
      </c>
      <c r="F136" s="28">
        <v>1.458398295976669</v>
      </c>
      <c r="G136" s="28">
        <v>1.1909256698564099</v>
      </c>
      <c r="H136" s="28">
        <v>1.2978775702265768</v>
      </c>
      <c r="I136" s="28">
        <v>2.975530722649121</v>
      </c>
      <c r="J136" s="28">
        <v>2.5051092786738161</v>
      </c>
      <c r="K136" s="29">
        <v>0.95082504117520683</v>
      </c>
    </row>
    <row r="137" spans="2:11" x14ac:dyDescent="0.35">
      <c r="B137" s="31"/>
      <c r="C137" s="2" t="s">
        <v>77</v>
      </c>
      <c r="D137" s="28">
        <v>3.418787938070782</v>
      </c>
      <c r="E137" s="28">
        <v>2.5055126915264379</v>
      </c>
      <c r="F137" s="28">
        <v>1.5722425960800137</v>
      </c>
      <c r="G137" s="28">
        <v>1.3142945778026094</v>
      </c>
      <c r="H137" s="28">
        <v>1.4170115845246136</v>
      </c>
      <c r="I137" s="28">
        <v>3.0912302236683518</v>
      </c>
      <c r="J137" s="28">
        <v>2.6203395117552106</v>
      </c>
      <c r="K137" s="29">
        <v>1.0711527705293227</v>
      </c>
    </row>
    <row r="138" spans="2:11" x14ac:dyDescent="0.35">
      <c r="B138" s="31"/>
      <c r="C138" s="2" t="s">
        <v>79</v>
      </c>
      <c r="D138" s="28">
        <v>3.3746936618575223</v>
      </c>
      <c r="E138" s="28">
        <v>2.4614184153131786</v>
      </c>
      <c r="F138" s="28">
        <v>1.5281483198667545</v>
      </c>
      <c r="G138" s="28">
        <v>1.2702003015893499</v>
      </c>
      <c r="H138" s="28">
        <v>1.3729173083113542</v>
      </c>
      <c r="I138" s="28">
        <v>3.0471359474550925</v>
      </c>
      <c r="J138" s="28">
        <v>2.5762452355419514</v>
      </c>
      <c r="K138" s="29">
        <v>1.0270584943160634</v>
      </c>
    </row>
    <row r="139" spans="2:11" x14ac:dyDescent="0.35">
      <c r="B139" s="31"/>
      <c r="C139" s="2" t="s">
        <v>81</v>
      </c>
      <c r="D139" s="28">
        <v>3.3085522475376337</v>
      </c>
      <c r="E139" s="28">
        <v>2.3952770009932896</v>
      </c>
      <c r="F139" s="28">
        <v>1.4620069055468656</v>
      </c>
      <c r="G139" s="28">
        <v>1.2040588872694613</v>
      </c>
      <c r="H139" s="28">
        <v>1.3067758939914655</v>
      </c>
      <c r="I139" s="28">
        <v>2.9809945331352035</v>
      </c>
      <c r="J139" s="28">
        <v>2.5101038212220623</v>
      </c>
      <c r="K139" s="29">
        <v>0.96091707999617471</v>
      </c>
    </row>
    <row r="140" spans="2:11" x14ac:dyDescent="0.35">
      <c r="B140" s="31"/>
      <c r="C140" s="2" t="s">
        <v>83</v>
      </c>
      <c r="D140" s="28">
        <v>3.242410833217745</v>
      </c>
      <c r="E140" s="28">
        <v>2.3291355866734009</v>
      </c>
      <c r="F140" s="28">
        <v>1.3958654912269768</v>
      </c>
      <c r="G140" s="28">
        <v>1.1379174729495725</v>
      </c>
      <c r="H140" s="28">
        <v>1.2406344796715767</v>
      </c>
      <c r="I140" s="28">
        <v>2.9148531188153148</v>
      </c>
      <c r="J140" s="28">
        <v>2.4439624069021737</v>
      </c>
      <c r="K140" s="29">
        <v>0.89477566567628597</v>
      </c>
    </row>
    <row r="141" spans="2:11" ht="15" thickBot="1" x14ac:dyDescent="0.4">
      <c r="B141" s="32"/>
      <c r="C141" s="3" t="s">
        <v>84</v>
      </c>
      <c r="D141" s="33">
        <v>3.5085736911024727</v>
      </c>
      <c r="E141" s="33">
        <v>2.6059824495843928</v>
      </c>
      <c r="F141" s="33">
        <v>1.6728701784272761</v>
      </c>
      <c r="G141" s="33">
        <v>1.405397552307017</v>
      </c>
      <c r="H141" s="33">
        <v>1.5123494526771839</v>
      </c>
      <c r="I141" s="33">
        <v>3.1900026050997279</v>
      </c>
      <c r="J141" s="33">
        <v>2.7195811611244229</v>
      </c>
      <c r="K141" s="34">
        <v>1.1652969236258139</v>
      </c>
    </row>
    <row r="142" spans="2:11" x14ac:dyDescent="0.35">
      <c r="B142" s="36" t="s">
        <v>119</v>
      </c>
      <c r="C142" s="1" t="s">
        <v>2</v>
      </c>
      <c r="D142" s="25">
        <v>3.0339948690644163</v>
      </c>
      <c r="E142" s="25">
        <v>2.0847724637437501</v>
      </c>
      <c r="F142" s="25">
        <v>1.1926490953781239</v>
      </c>
      <c r="G142" s="25">
        <v>0.90595724694212676</v>
      </c>
      <c r="H142" s="25">
        <v>1.044357881994942</v>
      </c>
      <c r="I142" s="25">
        <v>2.6805953730218768</v>
      </c>
      <c r="J142" s="25">
        <v>2.2031732667133141</v>
      </c>
      <c r="K142" s="26">
        <v>0.65968045983838408</v>
      </c>
    </row>
    <row r="143" spans="2:11" x14ac:dyDescent="0.35">
      <c r="B143" s="27"/>
      <c r="C143" s="2" t="s">
        <v>69</v>
      </c>
      <c r="D143" s="28">
        <v>3.4731649432816933</v>
      </c>
      <c r="E143" s="28">
        <v>2.5705737017636134</v>
      </c>
      <c r="F143" s="28">
        <v>1.6374614306064967</v>
      </c>
      <c r="G143" s="28">
        <v>1.3699888044862376</v>
      </c>
      <c r="H143" s="28">
        <v>1.4769407048564043</v>
      </c>
      <c r="I143" s="28">
        <v>3.1545938572789485</v>
      </c>
      <c r="J143" s="28">
        <v>2.6841724133036435</v>
      </c>
      <c r="K143" s="29">
        <v>1.1298881758050345</v>
      </c>
    </row>
    <row r="144" spans="2:11" x14ac:dyDescent="0.35">
      <c r="B144" s="27" t="s">
        <v>116</v>
      </c>
      <c r="C144" s="2" t="s">
        <v>71</v>
      </c>
      <c r="D144" s="28">
        <v>3.4195469726690413</v>
      </c>
      <c r="E144" s="28">
        <v>2.5169557311509614</v>
      </c>
      <c r="F144" s="28">
        <v>1.5838434599938447</v>
      </c>
      <c r="G144" s="28">
        <v>1.3163708338735856</v>
      </c>
      <c r="H144" s="28">
        <v>1.4233227342437524</v>
      </c>
      <c r="I144" s="28">
        <v>3.1009758866662964</v>
      </c>
      <c r="J144" s="28">
        <v>2.6305544426909915</v>
      </c>
      <c r="K144" s="29">
        <v>1.0762702051923827</v>
      </c>
    </row>
    <row r="145" spans="2:11" x14ac:dyDescent="0.35">
      <c r="B145" s="30">
        <v>0</v>
      </c>
      <c r="C145" s="2" t="s">
        <v>73</v>
      </c>
      <c r="D145" s="28">
        <v>3.3391200167500634</v>
      </c>
      <c r="E145" s="28">
        <v>2.436528775231984</v>
      </c>
      <c r="F145" s="28">
        <v>1.5034165040748673</v>
      </c>
      <c r="G145" s="28">
        <v>1.2359438779546079</v>
      </c>
      <c r="H145" s="28">
        <v>1.3428957783247748</v>
      </c>
      <c r="I145" s="28">
        <v>3.0205489307473186</v>
      </c>
      <c r="J145" s="28">
        <v>2.5501274867720136</v>
      </c>
      <c r="K145" s="29">
        <v>0.99584324927340495</v>
      </c>
    </row>
    <row r="146" spans="2:11" x14ac:dyDescent="0.35">
      <c r="B146" s="31"/>
      <c r="C146" s="2" t="s">
        <v>75</v>
      </c>
      <c r="D146" s="28">
        <v>3.258693060831086</v>
      </c>
      <c r="E146" s="28">
        <v>2.3561018193130061</v>
      </c>
      <c r="F146" s="28">
        <v>1.4229895481558894</v>
      </c>
      <c r="G146" s="28">
        <v>1.1555169220356303</v>
      </c>
      <c r="H146" s="28">
        <v>1.2624688224057969</v>
      </c>
      <c r="I146" s="28">
        <v>2.9401219748283416</v>
      </c>
      <c r="J146" s="28">
        <v>2.4697005308530362</v>
      </c>
      <c r="K146" s="29">
        <v>0.91541629335442742</v>
      </c>
    </row>
    <row r="147" spans="2:11" x14ac:dyDescent="0.35">
      <c r="B147" s="31"/>
      <c r="C147" s="2" t="s">
        <v>77</v>
      </c>
      <c r="D147" s="28">
        <v>3.3833791902500021</v>
      </c>
      <c r="E147" s="28">
        <v>2.4701039437056584</v>
      </c>
      <c r="F147" s="28">
        <v>1.5368338482592343</v>
      </c>
      <c r="G147" s="28">
        <v>1.2788858299818298</v>
      </c>
      <c r="H147" s="28">
        <v>1.381602836703834</v>
      </c>
      <c r="I147" s="28">
        <v>3.0558214758475724</v>
      </c>
      <c r="J147" s="28">
        <v>2.5849307639344312</v>
      </c>
      <c r="K147" s="29">
        <v>1.035744022708543</v>
      </c>
    </row>
    <row r="148" spans="2:11" x14ac:dyDescent="0.35">
      <c r="B148" s="31"/>
      <c r="C148" s="2" t="s">
        <v>79</v>
      </c>
      <c r="D148" s="28">
        <v>3.3392849140367429</v>
      </c>
      <c r="E148" s="28">
        <v>2.4260096674923988</v>
      </c>
      <c r="F148" s="28">
        <v>1.4927395720459748</v>
      </c>
      <c r="G148" s="28">
        <v>1.2347915537685705</v>
      </c>
      <c r="H148" s="28">
        <v>1.3375085604905748</v>
      </c>
      <c r="I148" s="28">
        <v>3.0117271996343127</v>
      </c>
      <c r="J148" s="28">
        <v>2.540836487721172</v>
      </c>
      <c r="K148" s="29">
        <v>0.99164974649528392</v>
      </c>
    </row>
    <row r="149" spans="2:11" x14ac:dyDescent="0.35">
      <c r="B149" s="31"/>
      <c r="C149" s="2" t="s">
        <v>81</v>
      </c>
      <c r="D149" s="28">
        <v>3.2731434997168543</v>
      </c>
      <c r="E149" s="28">
        <v>2.3598682531725101</v>
      </c>
      <c r="F149" s="28">
        <v>1.4265981577260862</v>
      </c>
      <c r="G149" s="28">
        <v>1.1686501394486817</v>
      </c>
      <c r="H149" s="28">
        <v>1.2713671461706861</v>
      </c>
      <c r="I149" s="28">
        <v>2.9455857853144241</v>
      </c>
      <c r="J149" s="28">
        <v>2.4746950734012829</v>
      </c>
      <c r="K149" s="29">
        <v>0.92550833217539519</v>
      </c>
    </row>
    <row r="150" spans="2:11" x14ac:dyDescent="0.35">
      <c r="B150" s="31"/>
      <c r="C150" s="2" t="s">
        <v>83</v>
      </c>
      <c r="D150" s="28">
        <v>3.2070020853969656</v>
      </c>
      <c r="E150" s="28">
        <v>2.2937268388526215</v>
      </c>
      <c r="F150" s="28">
        <v>1.3604567434061974</v>
      </c>
      <c r="G150" s="28">
        <v>1.1025087251287928</v>
      </c>
      <c r="H150" s="28">
        <v>1.2052257318507971</v>
      </c>
      <c r="I150" s="28">
        <v>2.8794443709945354</v>
      </c>
      <c r="J150" s="28">
        <v>2.4085536590813943</v>
      </c>
      <c r="K150" s="29">
        <v>0.85936691785550645</v>
      </c>
    </row>
    <row r="151" spans="2:11" ht="15" thickBot="1" x14ac:dyDescent="0.4">
      <c r="B151" s="32"/>
      <c r="C151" s="3" t="s">
        <v>84</v>
      </c>
      <c r="D151" s="33">
        <v>3.4731649432816933</v>
      </c>
      <c r="E151" s="33">
        <v>2.5705737017636134</v>
      </c>
      <c r="F151" s="33">
        <v>1.6374614306064967</v>
      </c>
      <c r="G151" s="33">
        <v>1.3699888044862376</v>
      </c>
      <c r="H151" s="33">
        <v>1.4769407048564043</v>
      </c>
      <c r="I151" s="33">
        <v>3.1545938572789485</v>
      </c>
      <c r="J151" s="33">
        <v>2.6841724133036435</v>
      </c>
      <c r="K151" s="34">
        <v>1.1298881758050345</v>
      </c>
    </row>
    <row r="152" spans="2:11" x14ac:dyDescent="0.35">
      <c r="B152" s="36" t="s">
        <v>119</v>
      </c>
      <c r="C152" s="1" t="s">
        <v>2</v>
      </c>
      <c r="D152" s="25">
        <v>2.980881747333247</v>
      </c>
      <c r="E152" s="25">
        <v>2.0316593420125808</v>
      </c>
      <c r="F152" s="25">
        <v>1.1395359736469546</v>
      </c>
      <c r="G152" s="25">
        <v>0.85284412521095743</v>
      </c>
      <c r="H152" s="25">
        <v>0.99124476026377262</v>
      </c>
      <c r="I152" s="25">
        <v>2.6274822512907074</v>
      </c>
      <c r="J152" s="25">
        <v>2.1500601449821448</v>
      </c>
      <c r="K152" s="26">
        <v>0.60656733810721475</v>
      </c>
    </row>
    <row r="153" spans="2:11" x14ac:dyDescent="0.35">
      <c r="B153" s="27"/>
      <c r="C153" s="2" t="s">
        <v>69</v>
      </c>
      <c r="D153" s="28">
        <v>3.420051821550524</v>
      </c>
      <c r="E153" s="28">
        <v>2.5174605800324441</v>
      </c>
      <c r="F153" s="28">
        <v>1.5843483088753272</v>
      </c>
      <c r="G153" s="28">
        <v>1.3168756827550681</v>
      </c>
      <c r="H153" s="28">
        <v>1.4238275831252349</v>
      </c>
      <c r="I153" s="28">
        <v>3.1014807355477791</v>
      </c>
      <c r="J153" s="28">
        <v>2.6310592915724742</v>
      </c>
      <c r="K153" s="29">
        <v>1.0767750540738652</v>
      </c>
    </row>
    <row r="154" spans="2:11" x14ac:dyDescent="0.35">
      <c r="B154" s="27" t="s">
        <v>117</v>
      </c>
      <c r="C154" s="2" t="s">
        <v>71</v>
      </c>
      <c r="D154" s="28">
        <v>3.366433850937872</v>
      </c>
      <c r="E154" s="28">
        <v>2.4638426094197921</v>
      </c>
      <c r="F154" s="28">
        <v>1.5307303382626756</v>
      </c>
      <c r="G154" s="28">
        <v>1.2632577121424164</v>
      </c>
      <c r="H154" s="28">
        <v>1.3702096125125833</v>
      </c>
      <c r="I154" s="28">
        <v>3.0478627649351275</v>
      </c>
      <c r="J154" s="28">
        <v>2.5774413209598221</v>
      </c>
      <c r="K154" s="29">
        <v>1.0231570834612134</v>
      </c>
    </row>
    <row r="155" spans="2:11" x14ac:dyDescent="0.35">
      <c r="B155" s="30">
        <v>0</v>
      </c>
      <c r="C155" s="2" t="s">
        <v>73</v>
      </c>
      <c r="D155" s="28">
        <v>3.2860068950188941</v>
      </c>
      <c r="E155" s="28">
        <v>2.3834156535008142</v>
      </c>
      <c r="F155" s="28">
        <v>1.4503033823436977</v>
      </c>
      <c r="G155" s="28">
        <v>1.1828307562234386</v>
      </c>
      <c r="H155" s="28">
        <v>1.2897826565936055</v>
      </c>
      <c r="I155" s="28">
        <v>2.9674358090161497</v>
      </c>
      <c r="J155" s="28">
        <v>2.4970143650408443</v>
      </c>
      <c r="K155" s="29">
        <v>0.94273012754223573</v>
      </c>
    </row>
    <row r="156" spans="2:11" x14ac:dyDescent="0.35">
      <c r="B156" s="31"/>
      <c r="C156" s="2" t="s">
        <v>75</v>
      </c>
      <c r="D156" s="28">
        <v>3.2055799390999167</v>
      </c>
      <c r="E156" s="28">
        <v>2.3029886975818368</v>
      </c>
      <c r="F156" s="28">
        <v>1.3698764264247201</v>
      </c>
      <c r="G156" s="28">
        <v>1.1024038003044609</v>
      </c>
      <c r="H156" s="28">
        <v>1.2093557006746278</v>
      </c>
      <c r="I156" s="28">
        <v>2.8870088530971723</v>
      </c>
      <c r="J156" s="28">
        <v>2.4165874091218669</v>
      </c>
      <c r="K156" s="29">
        <v>0.86230317162325798</v>
      </c>
    </row>
    <row r="157" spans="2:11" x14ac:dyDescent="0.35">
      <c r="B157" s="31"/>
      <c r="C157" s="2" t="s">
        <v>77</v>
      </c>
      <c r="D157" s="28">
        <v>3.3302660685188332</v>
      </c>
      <c r="E157" s="28">
        <v>2.4169908219744887</v>
      </c>
      <c r="F157" s="28">
        <v>1.4837207265280647</v>
      </c>
      <c r="G157" s="28">
        <v>1.2257727082506604</v>
      </c>
      <c r="H157" s="28">
        <v>1.3284897149726647</v>
      </c>
      <c r="I157" s="28">
        <v>3.002708354116403</v>
      </c>
      <c r="J157" s="28">
        <v>2.5318176422032619</v>
      </c>
      <c r="K157" s="29">
        <v>0.98263090097737382</v>
      </c>
    </row>
    <row r="158" spans="2:11" x14ac:dyDescent="0.35">
      <c r="B158" s="31"/>
      <c r="C158" s="2" t="s">
        <v>79</v>
      </c>
      <c r="D158" s="28">
        <v>3.2861717923055735</v>
      </c>
      <c r="E158" s="28">
        <v>2.3728965457612299</v>
      </c>
      <c r="F158" s="28">
        <v>1.4396264503148057</v>
      </c>
      <c r="G158" s="28">
        <v>1.1816784320374012</v>
      </c>
      <c r="H158" s="28">
        <v>1.2843954387594054</v>
      </c>
      <c r="I158" s="28">
        <v>2.9586140779031438</v>
      </c>
      <c r="J158" s="28">
        <v>2.4877233659900027</v>
      </c>
      <c r="K158" s="29">
        <v>0.93853662476411459</v>
      </c>
    </row>
    <row r="159" spans="2:11" x14ac:dyDescent="0.35">
      <c r="B159" s="31"/>
      <c r="C159" s="2" t="s">
        <v>81</v>
      </c>
      <c r="D159" s="28">
        <v>3.2200303779856849</v>
      </c>
      <c r="E159" s="28">
        <v>2.3067551314413408</v>
      </c>
      <c r="F159" s="28">
        <v>1.3734850359949167</v>
      </c>
      <c r="G159" s="28">
        <v>1.1155370177175126</v>
      </c>
      <c r="H159" s="28">
        <v>1.2182540244395168</v>
      </c>
      <c r="I159" s="28">
        <v>2.8924726635832547</v>
      </c>
      <c r="J159" s="28">
        <v>2.4215819516701136</v>
      </c>
      <c r="K159" s="29">
        <v>0.87239521044422597</v>
      </c>
    </row>
    <row r="160" spans="2:11" x14ac:dyDescent="0.35">
      <c r="B160" s="31"/>
      <c r="C160" s="2" t="s">
        <v>83</v>
      </c>
      <c r="D160" s="28">
        <v>3.1538889636657959</v>
      </c>
      <c r="E160" s="28">
        <v>2.2406137171214522</v>
      </c>
      <c r="F160" s="28">
        <v>1.307343621675028</v>
      </c>
      <c r="G160" s="28">
        <v>1.0493956033976237</v>
      </c>
      <c r="H160" s="28">
        <v>1.152112610119628</v>
      </c>
      <c r="I160" s="28">
        <v>2.8263312492633665</v>
      </c>
      <c r="J160" s="28">
        <v>2.355440537350225</v>
      </c>
      <c r="K160" s="29">
        <v>0.80625379612433712</v>
      </c>
    </row>
    <row r="161" spans="2:11" ht="15" thickBot="1" x14ac:dyDescent="0.4">
      <c r="B161" s="32"/>
      <c r="C161" s="3" t="s">
        <v>84</v>
      </c>
      <c r="D161" s="33">
        <v>3.420051821550524</v>
      </c>
      <c r="E161" s="33">
        <v>2.5174605800324441</v>
      </c>
      <c r="F161" s="33">
        <v>1.5843483088753272</v>
      </c>
      <c r="G161" s="33">
        <v>1.3168756827550681</v>
      </c>
      <c r="H161" s="33">
        <v>1.4238275831252349</v>
      </c>
      <c r="I161" s="33">
        <v>3.1014807355477791</v>
      </c>
      <c r="J161" s="33">
        <v>2.6310592915724742</v>
      </c>
      <c r="K161" s="34">
        <v>1.0767750540738652</v>
      </c>
    </row>
    <row r="162" spans="2:11" x14ac:dyDescent="0.35">
      <c r="B162" s="36" t="s">
        <v>119</v>
      </c>
      <c r="C162" s="1" t="s">
        <v>2</v>
      </c>
      <c r="D162" s="25">
        <v>2.9277686256020781</v>
      </c>
      <c r="E162" s="25">
        <v>1.9785462202814115</v>
      </c>
      <c r="F162" s="25">
        <v>1.0864228519157852</v>
      </c>
      <c r="G162" s="25">
        <v>0.79973100347978821</v>
      </c>
      <c r="H162" s="25">
        <v>0.9381316385326034</v>
      </c>
      <c r="I162" s="25">
        <v>2.5743691295595381</v>
      </c>
      <c r="J162" s="25">
        <v>2.0969470232509755</v>
      </c>
      <c r="K162" s="26">
        <v>0.55345421637604542</v>
      </c>
    </row>
    <row r="163" spans="2:11" x14ac:dyDescent="0.35">
      <c r="B163" s="27"/>
      <c r="C163" s="2" t="s">
        <v>69</v>
      </c>
      <c r="D163" s="28">
        <v>3.3669386998193547</v>
      </c>
      <c r="E163" s="28">
        <v>2.4643474583012748</v>
      </c>
      <c r="F163" s="28">
        <v>1.5312351871441581</v>
      </c>
      <c r="G163" s="28">
        <v>1.2637625610238987</v>
      </c>
      <c r="H163" s="28">
        <v>1.3707144613940656</v>
      </c>
      <c r="I163" s="28">
        <v>3.0483676138166098</v>
      </c>
      <c r="J163" s="28">
        <v>2.5779461698413049</v>
      </c>
      <c r="K163" s="29">
        <v>1.0236619323426959</v>
      </c>
    </row>
    <row r="164" spans="2:11" x14ac:dyDescent="0.35">
      <c r="B164" s="27" t="s">
        <v>118</v>
      </c>
      <c r="C164" s="2" t="s">
        <v>71</v>
      </c>
      <c r="D164" s="28">
        <v>3.3133207292067026</v>
      </c>
      <c r="E164" s="28">
        <v>2.4107294876886232</v>
      </c>
      <c r="F164" s="28">
        <v>1.4776172165315062</v>
      </c>
      <c r="G164" s="28">
        <v>1.2101445904112471</v>
      </c>
      <c r="H164" s="28">
        <v>1.317096490781414</v>
      </c>
      <c r="I164" s="28">
        <v>2.9947496432039582</v>
      </c>
      <c r="J164" s="28">
        <v>2.5243281992286533</v>
      </c>
      <c r="K164" s="29">
        <v>0.97004396173004404</v>
      </c>
    </row>
    <row r="165" spans="2:11" x14ac:dyDescent="0.35">
      <c r="B165" s="30">
        <v>0</v>
      </c>
      <c r="C165" s="2" t="s">
        <v>73</v>
      </c>
      <c r="D165" s="28">
        <v>3.2328937732877248</v>
      </c>
      <c r="E165" s="28">
        <v>2.3303025317696453</v>
      </c>
      <c r="F165" s="28">
        <v>1.3971902606125284</v>
      </c>
      <c r="G165" s="28">
        <v>1.1297176344922693</v>
      </c>
      <c r="H165" s="28">
        <v>1.2366695348624361</v>
      </c>
      <c r="I165" s="28">
        <v>2.9143226872849803</v>
      </c>
      <c r="J165" s="28">
        <v>2.4439012433096754</v>
      </c>
      <c r="K165" s="29">
        <v>0.8896170058110664</v>
      </c>
    </row>
    <row r="166" spans="2:11" x14ac:dyDescent="0.35">
      <c r="B166" s="31"/>
      <c r="C166" s="2" t="s">
        <v>75</v>
      </c>
      <c r="D166" s="28">
        <v>3.1524668173687469</v>
      </c>
      <c r="E166" s="28">
        <v>2.2498755758506674</v>
      </c>
      <c r="F166" s="28">
        <v>1.316763304693551</v>
      </c>
      <c r="G166" s="28">
        <v>1.0492906785732918</v>
      </c>
      <c r="H166" s="28">
        <v>1.1562425789434585</v>
      </c>
      <c r="I166" s="28">
        <v>2.8338957313660025</v>
      </c>
      <c r="J166" s="28">
        <v>2.3634742873906975</v>
      </c>
      <c r="K166" s="29">
        <v>0.80919004989208876</v>
      </c>
    </row>
    <row r="167" spans="2:11" x14ac:dyDescent="0.35">
      <c r="B167" s="31"/>
      <c r="C167" s="2" t="s">
        <v>77</v>
      </c>
      <c r="D167" s="28">
        <v>3.2771529467876639</v>
      </c>
      <c r="E167" s="28">
        <v>2.3638777002433193</v>
      </c>
      <c r="F167" s="28">
        <v>1.4306076047968954</v>
      </c>
      <c r="G167" s="28">
        <v>1.1726595865194911</v>
      </c>
      <c r="H167" s="28">
        <v>1.2753765932414953</v>
      </c>
      <c r="I167" s="28">
        <v>2.9495952323852337</v>
      </c>
      <c r="J167" s="28">
        <v>2.4787045204720926</v>
      </c>
      <c r="K167" s="29">
        <v>0.92951777924620449</v>
      </c>
    </row>
    <row r="168" spans="2:11" x14ac:dyDescent="0.35">
      <c r="B168" s="31"/>
      <c r="C168" s="2" t="s">
        <v>79</v>
      </c>
      <c r="D168" s="28">
        <v>3.2330586705744047</v>
      </c>
      <c r="E168" s="28">
        <v>2.3197834240300605</v>
      </c>
      <c r="F168" s="28">
        <v>1.3865133285836364</v>
      </c>
      <c r="G168" s="28">
        <v>1.1285653103062319</v>
      </c>
      <c r="H168" s="28">
        <v>1.2312823170282361</v>
      </c>
      <c r="I168" s="28">
        <v>2.9055009561719745</v>
      </c>
      <c r="J168" s="28">
        <v>2.4346102442588333</v>
      </c>
      <c r="K168" s="29">
        <v>0.88542350303294537</v>
      </c>
    </row>
    <row r="169" spans="2:11" x14ac:dyDescent="0.35">
      <c r="B169" s="31"/>
      <c r="C169" s="2" t="s">
        <v>81</v>
      </c>
      <c r="D169" s="28">
        <v>3.1669172562545156</v>
      </c>
      <c r="E169" s="28">
        <v>2.2536420097101715</v>
      </c>
      <c r="F169" s="28">
        <v>1.3203719142637476</v>
      </c>
      <c r="G169" s="28">
        <v>1.0624238959863432</v>
      </c>
      <c r="H169" s="28">
        <v>1.1651409027083475</v>
      </c>
      <c r="I169" s="28">
        <v>2.8393595418520854</v>
      </c>
      <c r="J169" s="28">
        <v>2.3684688299389443</v>
      </c>
      <c r="K169" s="29">
        <v>0.81928208871305652</v>
      </c>
    </row>
    <row r="170" spans="2:11" x14ac:dyDescent="0.35">
      <c r="B170" s="31"/>
      <c r="C170" s="2" t="s">
        <v>83</v>
      </c>
      <c r="D170" s="28">
        <v>3.1007758419346265</v>
      </c>
      <c r="E170" s="28">
        <v>2.1875005953902829</v>
      </c>
      <c r="F170" s="28">
        <v>1.2542304999438589</v>
      </c>
      <c r="G170" s="28">
        <v>0.9962824816664545</v>
      </c>
      <c r="H170" s="28">
        <v>1.0989994883884586</v>
      </c>
      <c r="I170" s="28">
        <v>2.7732181275321968</v>
      </c>
      <c r="J170" s="28">
        <v>2.3023274156190556</v>
      </c>
      <c r="K170" s="29">
        <v>0.75314067439316779</v>
      </c>
    </row>
    <row r="171" spans="2:11" ht="15" thickBot="1" x14ac:dyDescent="0.4">
      <c r="B171" s="32"/>
      <c r="C171" s="3" t="s">
        <v>84</v>
      </c>
      <c r="D171" s="33">
        <v>3.3669386998193547</v>
      </c>
      <c r="E171" s="33">
        <v>2.4643474583012748</v>
      </c>
      <c r="F171" s="33">
        <v>1.5312351871441581</v>
      </c>
      <c r="G171" s="33">
        <v>1.2637625610238987</v>
      </c>
      <c r="H171" s="33">
        <v>1.3707144613940656</v>
      </c>
      <c r="I171" s="33">
        <v>3.0483676138166098</v>
      </c>
      <c r="J171" s="33">
        <v>2.5779461698413049</v>
      </c>
      <c r="K171" s="34">
        <v>1.0236619323426959</v>
      </c>
    </row>
    <row r="173" spans="2:11" ht="15" thickBot="1" x14ac:dyDescent="0.4"/>
    <row r="174" spans="2:11" ht="26.5" thickBot="1" x14ac:dyDescent="0.65">
      <c r="B174" s="4" t="s">
        <v>85</v>
      </c>
      <c r="C174" s="5"/>
      <c r="D174" s="6">
        <v>5</v>
      </c>
      <c r="E174" s="7" t="s">
        <v>120</v>
      </c>
      <c r="F174" s="8"/>
      <c r="G174" s="8"/>
      <c r="H174" s="8"/>
      <c r="I174" s="9"/>
      <c r="J174" s="5" t="s">
        <v>87</v>
      </c>
      <c r="K174" s="10" t="s">
        <v>10</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4.1946940960630208</v>
      </c>
      <c r="E178" s="25">
        <v>3.3217825114769206</v>
      </c>
      <c r="F178" s="25">
        <v>2.2458885521121794</v>
      </c>
      <c r="G178" s="25">
        <v>1.9908482090434709</v>
      </c>
      <c r="H178" s="25">
        <v>2.1000038628512505</v>
      </c>
      <c r="I178" s="25">
        <v>3.9361571829301916</v>
      </c>
      <c r="J178" s="25">
        <v>3.4470624141946007</v>
      </c>
      <c r="K178" s="26">
        <v>1.6783444460640595</v>
      </c>
    </row>
    <row r="179" spans="2:11" x14ac:dyDescent="0.35">
      <c r="B179" s="49"/>
      <c r="C179" s="2" t="s">
        <v>69</v>
      </c>
      <c r="D179" s="28">
        <v>4.7657311844593702</v>
      </c>
      <c r="E179" s="28">
        <v>3.9085955754122228</v>
      </c>
      <c r="F179" s="28">
        <v>2.8484341871626717</v>
      </c>
      <c r="G179" s="28">
        <v>2.6134951653470946</v>
      </c>
      <c r="H179" s="28">
        <v>2.7041666679033578</v>
      </c>
      <c r="I179" s="28">
        <v>4.5104351115998451</v>
      </c>
      <c r="J179" s="28">
        <v>4.0331377357978564</v>
      </c>
      <c r="K179" s="29">
        <v>2.3002937646190862</v>
      </c>
    </row>
    <row r="180" spans="2:11" x14ac:dyDescent="0.35">
      <c r="B180" s="49"/>
      <c r="C180" s="2" t="s">
        <v>71</v>
      </c>
      <c r="D180" s="28">
        <v>4.7121132138467177</v>
      </c>
      <c r="E180" s="28">
        <v>3.8549776047995712</v>
      </c>
      <c r="F180" s="28">
        <v>2.7948162165500197</v>
      </c>
      <c r="G180" s="28">
        <v>2.5598771947344425</v>
      </c>
      <c r="H180" s="28">
        <v>2.6505486972907057</v>
      </c>
      <c r="I180" s="28">
        <v>4.4568171409871935</v>
      </c>
      <c r="J180" s="28">
        <v>3.9795197651852048</v>
      </c>
      <c r="K180" s="29">
        <v>2.2466757940064341</v>
      </c>
    </row>
    <row r="181" spans="2:11" x14ac:dyDescent="0.35">
      <c r="B181" s="40">
        <v>0</v>
      </c>
      <c r="C181" s="2" t="s">
        <v>73</v>
      </c>
      <c r="D181" s="28">
        <v>4.6316862579277398</v>
      </c>
      <c r="E181" s="28">
        <v>3.7745506488805933</v>
      </c>
      <c r="F181" s="28">
        <v>2.7143892606310418</v>
      </c>
      <c r="G181" s="28">
        <v>2.4794502388154651</v>
      </c>
      <c r="H181" s="28">
        <v>2.5701217413717279</v>
      </c>
      <c r="I181" s="28">
        <v>4.3763901850682156</v>
      </c>
      <c r="J181" s="28">
        <v>3.8990928092662269</v>
      </c>
      <c r="K181" s="29">
        <v>2.1662488380874567</v>
      </c>
    </row>
    <row r="182" spans="2:11" x14ac:dyDescent="0.35">
      <c r="B182" s="41"/>
      <c r="C182" s="2" t="s">
        <v>75</v>
      </c>
      <c r="D182" s="28">
        <v>4.5512593020087628</v>
      </c>
      <c r="E182" s="28">
        <v>3.6941236929616159</v>
      </c>
      <c r="F182" s="28">
        <v>2.6339623047120644</v>
      </c>
      <c r="G182" s="28">
        <v>2.3990232828964873</v>
      </c>
      <c r="H182" s="28">
        <v>2.4896947854527505</v>
      </c>
      <c r="I182" s="28">
        <v>4.2959632291492378</v>
      </c>
      <c r="J182" s="28">
        <v>3.8186658533472495</v>
      </c>
      <c r="K182" s="29">
        <v>2.0858218821684789</v>
      </c>
    </row>
    <row r="183" spans="2:11" x14ac:dyDescent="0.35">
      <c r="B183" s="41"/>
      <c r="C183" s="2" t="s">
        <v>77</v>
      </c>
      <c r="D183" s="28">
        <v>4.6541992616729209</v>
      </c>
      <c r="E183" s="28">
        <v>3.7919848519518</v>
      </c>
      <c r="F183" s="28">
        <v>2.7276394949024469</v>
      </c>
      <c r="G183" s="28">
        <v>2.4902035686718769</v>
      </c>
      <c r="H183" s="28">
        <v>2.5853788289596009</v>
      </c>
      <c r="I183" s="28">
        <v>4.3962460100232068</v>
      </c>
      <c r="J183" s="28">
        <v>3.9174163822824264</v>
      </c>
      <c r="K183" s="29">
        <v>2.1725417217587792</v>
      </c>
    </row>
    <row r="184" spans="2:11" x14ac:dyDescent="0.35">
      <c r="B184" s="41"/>
      <c r="C184" s="2" t="s">
        <v>79</v>
      </c>
      <c r="D184" s="28">
        <v>4.6101049854596612</v>
      </c>
      <c r="E184" s="28">
        <v>3.7478905757385403</v>
      </c>
      <c r="F184" s="28">
        <v>2.6835452186891877</v>
      </c>
      <c r="G184" s="28">
        <v>2.4461092924586172</v>
      </c>
      <c r="H184" s="28">
        <v>2.5412845527463417</v>
      </c>
      <c r="I184" s="28">
        <v>4.3521517338099471</v>
      </c>
      <c r="J184" s="28">
        <v>3.8733221060691672</v>
      </c>
      <c r="K184" s="29">
        <v>2.12844744554552</v>
      </c>
    </row>
    <row r="185" spans="2:11" x14ac:dyDescent="0.35">
      <c r="B185" s="41"/>
      <c r="C185" s="2" t="s">
        <v>81</v>
      </c>
      <c r="D185" s="28">
        <v>4.5439635711397726</v>
      </c>
      <c r="E185" s="28">
        <v>3.6817491614186517</v>
      </c>
      <c r="F185" s="28">
        <v>2.6174038043692986</v>
      </c>
      <c r="G185" s="28">
        <v>2.3799678781387286</v>
      </c>
      <c r="H185" s="28">
        <v>2.4751431384264531</v>
      </c>
      <c r="I185" s="28">
        <v>4.2860103194900585</v>
      </c>
      <c r="J185" s="28">
        <v>3.8071806917492781</v>
      </c>
      <c r="K185" s="29">
        <v>2.0623060312256314</v>
      </c>
    </row>
    <row r="186" spans="2:11" x14ac:dyDescent="0.35">
      <c r="B186" s="41"/>
      <c r="C186" s="2" t="s">
        <v>83</v>
      </c>
      <c r="D186" s="28">
        <v>4.4778221568198839</v>
      </c>
      <c r="E186" s="28">
        <v>3.6156077470987631</v>
      </c>
      <c r="F186" s="28">
        <v>2.5512623900494105</v>
      </c>
      <c r="G186" s="28">
        <v>2.3138264638188399</v>
      </c>
      <c r="H186" s="28">
        <v>2.409001724106564</v>
      </c>
      <c r="I186" s="28">
        <v>4.2198689051701699</v>
      </c>
      <c r="J186" s="28">
        <v>3.7410392774293899</v>
      </c>
      <c r="K186" s="29">
        <v>1.9961646169057425</v>
      </c>
    </row>
    <row r="187" spans="2:11" ht="15" thickBot="1" x14ac:dyDescent="0.4">
      <c r="B187" s="42"/>
      <c r="C187" s="3" t="s">
        <v>84</v>
      </c>
      <c r="D187" s="33">
        <v>4.7657311844593702</v>
      </c>
      <c r="E187" s="33">
        <v>3.9085955754122228</v>
      </c>
      <c r="F187" s="33">
        <v>2.8484341871626717</v>
      </c>
      <c r="G187" s="33">
        <v>2.6134951653470946</v>
      </c>
      <c r="H187" s="33">
        <v>2.7041666679033578</v>
      </c>
      <c r="I187" s="33">
        <v>4.5104351115998451</v>
      </c>
      <c r="J187" s="33">
        <v>4.0331377357978564</v>
      </c>
      <c r="K187" s="34">
        <v>2.3002937646190862</v>
      </c>
    </row>
    <row r="188" spans="2:11" x14ac:dyDescent="0.35">
      <c r="B188" s="36" t="s">
        <v>122</v>
      </c>
      <c r="C188" s="37" t="s">
        <v>2</v>
      </c>
      <c r="D188" s="25">
        <v>3.1606433400169052</v>
      </c>
      <c r="E188" s="25">
        <v>2.2536608073668809</v>
      </c>
      <c r="F188" s="25">
        <v>1.2771654328011051</v>
      </c>
      <c r="G188" s="25">
        <v>1.0073912668564595</v>
      </c>
      <c r="H188" s="25">
        <v>1.1322747441600987</v>
      </c>
      <c r="I188" s="25">
        <v>2.8725329749409387</v>
      </c>
      <c r="J188" s="25">
        <v>2.3759069109539368</v>
      </c>
      <c r="K188" s="26">
        <v>0.73259102996289982</v>
      </c>
    </row>
    <row r="189" spans="2:11" x14ac:dyDescent="0.35">
      <c r="B189" s="38"/>
      <c r="C189" s="39" t="s">
        <v>69</v>
      </c>
      <c r="D189" s="28">
        <v>3.751616099457328</v>
      </c>
      <c r="E189" s="28">
        <v>2.8990127575410907</v>
      </c>
      <c r="F189" s="28">
        <v>1.8955959447934572</v>
      </c>
      <c r="G189" s="28">
        <v>1.6526227956354063</v>
      </c>
      <c r="H189" s="28">
        <v>1.7436106151998954</v>
      </c>
      <c r="I189" s="28">
        <v>3.5013046535074523</v>
      </c>
      <c r="J189" s="28">
        <v>3.0219050902513853</v>
      </c>
      <c r="K189" s="29">
        <v>1.3663580645686269</v>
      </c>
    </row>
    <row r="190" spans="2:11" x14ac:dyDescent="0.35">
      <c r="B190" s="49"/>
      <c r="C190" s="39" t="s">
        <v>71</v>
      </c>
      <c r="D190" s="28">
        <v>3.6979981288446759</v>
      </c>
      <c r="E190" s="28">
        <v>2.8453947869284386</v>
      </c>
      <c r="F190" s="28">
        <v>1.8419779741808053</v>
      </c>
      <c r="G190" s="28">
        <v>1.5990048250227544</v>
      </c>
      <c r="H190" s="28">
        <v>1.6899926445872435</v>
      </c>
      <c r="I190" s="28">
        <v>3.4476866828948003</v>
      </c>
      <c r="J190" s="28">
        <v>2.9682871196387333</v>
      </c>
      <c r="K190" s="29">
        <v>1.312740093955975</v>
      </c>
    </row>
    <row r="191" spans="2:11" x14ac:dyDescent="0.35">
      <c r="B191" s="40">
        <v>0</v>
      </c>
      <c r="C191" s="39" t="s">
        <v>73</v>
      </c>
      <c r="D191" s="28">
        <v>3.6175711729256981</v>
      </c>
      <c r="E191" s="28">
        <v>2.7649678310094608</v>
      </c>
      <c r="F191" s="28">
        <v>1.7615510182618277</v>
      </c>
      <c r="G191" s="28">
        <v>1.5185778691037768</v>
      </c>
      <c r="H191" s="28">
        <v>1.6095656886682659</v>
      </c>
      <c r="I191" s="28">
        <v>3.3672597269758224</v>
      </c>
      <c r="J191" s="28">
        <v>2.8878601637197554</v>
      </c>
      <c r="K191" s="29">
        <v>1.2323131380369974</v>
      </c>
    </row>
    <row r="192" spans="2:11" x14ac:dyDescent="0.35">
      <c r="B192" s="41"/>
      <c r="C192" s="39" t="s">
        <v>75</v>
      </c>
      <c r="D192" s="28">
        <v>3.5371442170067207</v>
      </c>
      <c r="E192" s="28">
        <v>2.6845408750904833</v>
      </c>
      <c r="F192" s="28">
        <v>1.6811240623428498</v>
      </c>
      <c r="G192" s="28">
        <v>1.4381509131847989</v>
      </c>
      <c r="H192" s="28">
        <v>1.529138732749288</v>
      </c>
      <c r="I192" s="28">
        <v>3.286832771056845</v>
      </c>
      <c r="J192" s="28">
        <v>2.8074332078007784</v>
      </c>
      <c r="K192" s="29">
        <v>1.1518861821180197</v>
      </c>
    </row>
    <row r="193" spans="2:11" x14ac:dyDescent="0.35">
      <c r="B193" s="41"/>
      <c r="C193" s="39" t="s">
        <v>77</v>
      </c>
      <c r="D193" s="28">
        <v>3.6329090875157868</v>
      </c>
      <c r="E193" s="28">
        <v>2.768298996191942</v>
      </c>
      <c r="F193" s="28">
        <v>1.7734393588300004</v>
      </c>
      <c r="G193" s="28">
        <v>1.5148302110807068</v>
      </c>
      <c r="H193" s="28">
        <v>1.6154216367815191</v>
      </c>
      <c r="I193" s="28">
        <v>3.3767157733792743</v>
      </c>
      <c r="J193" s="28">
        <v>2.8910108258435279</v>
      </c>
      <c r="K193" s="29">
        <v>1.2490325527165946</v>
      </c>
    </row>
    <row r="194" spans="2:11" x14ac:dyDescent="0.35">
      <c r="B194" s="41"/>
      <c r="C194" s="39" t="s">
        <v>79</v>
      </c>
      <c r="D194" s="28">
        <v>3.5888148113025271</v>
      </c>
      <c r="E194" s="28">
        <v>2.7242047199786827</v>
      </c>
      <c r="F194" s="28">
        <v>1.7293450826167411</v>
      </c>
      <c r="G194" s="28">
        <v>1.4707359348674476</v>
      </c>
      <c r="H194" s="28">
        <v>1.5713273605682598</v>
      </c>
      <c r="I194" s="28">
        <v>3.3326214971660151</v>
      </c>
      <c r="J194" s="28">
        <v>2.8469165496302686</v>
      </c>
      <c r="K194" s="29">
        <v>1.2049382765033354</v>
      </c>
    </row>
    <row r="195" spans="2:11" x14ac:dyDescent="0.35">
      <c r="B195" s="41"/>
      <c r="C195" s="39" t="s">
        <v>81</v>
      </c>
      <c r="D195" s="28">
        <v>3.5226733969826385</v>
      </c>
      <c r="E195" s="28">
        <v>2.6580633056587941</v>
      </c>
      <c r="F195" s="28">
        <v>1.6632036682968525</v>
      </c>
      <c r="G195" s="28">
        <v>1.404594520547559</v>
      </c>
      <c r="H195" s="28">
        <v>1.5051859462483712</v>
      </c>
      <c r="I195" s="28">
        <v>3.266480082846126</v>
      </c>
      <c r="J195" s="28">
        <v>2.7807751353103796</v>
      </c>
      <c r="K195" s="29">
        <v>1.1387968621834466</v>
      </c>
    </row>
    <row r="196" spans="2:11" x14ac:dyDescent="0.35">
      <c r="B196" s="41"/>
      <c r="C196" s="39" t="s">
        <v>83</v>
      </c>
      <c r="D196" s="28">
        <v>3.4565319826627499</v>
      </c>
      <c r="E196" s="28">
        <v>2.5919218913389055</v>
      </c>
      <c r="F196" s="28">
        <v>1.5970622539769634</v>
      </c>
      <c r="G196" s="28">
        <v>1.3384531062276699</v>
      </c>
      <c r="H196" s="28">
        <v>1.4390445319284821</v>
      </c>
      <c r="I196" s="28">
        <v>3.2003386685262378</v>
      </c>
      <c r="J196" s="28">
        <v>2.7146337209904914</v>
      </c>
      <c r="K196" s="29">
        <v>1.0726554478635577</v>
      </c>
    </row>
    <row r="197" spans="2:11" ht="15" thickBot="1" x14ac:dyDescent="0.4">
      <c r="B197" s="42"/>
      <c r="C197" s="43" t="s">
        <v>84</v>
      </c>
      <c r="D197" s="33">
        <v>3.751616099457328</v>
      </c>
      <c r="E197" s="33">
        <v>2.8990127575410907</v>
      </c>
      <c r="F197" s="33">
        <v>1.8955959447934572</v>
      </c>
      <c r="G197" s="33">
        <v>1.6526227956354063</v>
      </c>
      <c r="H197" s="33">
        <v>1.7436106151998954</v>
      </c>
      <c r="I197" s="33">
        <v>3.5013046535074523</v>
      </c>
      <c r="J197" s="33">
        <v>3.0219050902513853</v>
      </c>
      <c r="K197" s="34">
        <v>1.3663580645686269</v>
      </c>
    </row>
    <row r="198" spans="2:11" x14ac:dyDescent="0.35">
      <c r="B198" s="35" t="s">
        <v>123</v>
      </c>
      <c r="C198" s="1" t="s">
        <v>2</v>
      </c>
      <c r="D198" s="25">
        <v>3.9466790430794418</v>
      </c>
      <c r="E198" s="25">
        <v>3.1328915419312064</v>
      </c>
      <c r="F198" s="25">
        <v>1.9788077064841296</v>
      </c>
      <c r="G198" s="25">
        <v>1.7409760049594345</v>
      </c>
      <c r="H198" s="25">
        <v>1.8302222723690897</v>
      </c>
      <c r="I198" s="25">
        <v>3.7813415777962578</v>
      </c>
      <c r="J198" s="25">
        <v>3.2654423602987164</v>
      </c>
      <c r="K198" s="26">
        <v>1.4013216010771143</v>
      </c>
    </row>
    <row r="199" spans="2:11" x14ac:dyDescent="0.35">
      <c r="B199" s="27"/>
      <c r="C199" s="2" t="s">
        <v>69</v>
      </c>
      <c r="D199" s="28">
        <v>4.536217119347576</v>
      </c>
      <c r="E199" s="28">
        <v>3.7507885255405431</v>
      </c>
      <c r="F199" s="28">
        <v>2.6180337447015645</v>
      </c>
      <c r="G199" s="28">
        <v>2.4032681140138088</v>
      </c>
      <c r="H199" s="28">
        <v>2.4631321088530362</v>
      </c>
      <c r="I199" s="28">
        <v>4.3830109505334924</v>
      </c>
      <c r="J199" s="28">
        <v>3.8836165820700472</v>
      </c>
      <c r="K199" s="29">
        <v>2.0717839371337403</v>
      </c>
    </row>
    <row r="200" spans="2:11" x14ac:dyDescent="0.35">
      <c r="B200" s="27"/>
      <c r="C200" s="2" t="s">
        <v>71</v>
      </c>
      <c r="D200" s="28">
        <v>4.4825991487349235</v>
      </c>
      <c r="E200" s="28">
        <v>3.6971705549278915</v>
      </c>
      <c r="F200" s="28">
        <v>2.5644157740889124</v>
      </c>
      <c r="G200" s="28">
        <v>2.3496501434011572</v>
      </c>
      <c r="H200" s="28">
        <v>2.4095141382403842</v>
      </c>
      <c r="I200" s="28">
        <v>4.3293929799208399</v>
      </c>
      <c r="J200" s="28">
        <v>3.8299986114573956</v>
      </c>
      <c r="K200" s="29">
        <v>2.0181659665210883</v>
      </c>
    </row>
    <row r="201" spans="2:11" x14ac:dyDescent="0.35">
      <c r="B201" s="30">
        <v>0</v>
      </c>
      <c r="C201" s="2" t="s">
        <v>73</v>
      </c>
      <c r="D201" s="28">
        <v>4.4021721928159456</v>
      </c>
      <c r="E201" s="28">
        <v>3.6167435990089136</v>
      </c>
      <c r="F201" s="28">
        <v>2.483988818169935</v>
      </c>
      <c r="G201" s="28">
        <v>2.2692231874821793</v>
      </c>
      <c r="H201" s="28">
        <v>2.3290871823214068</v>
      </c>
      <c r="I201" s="28">
        <v>4.2489660240018621</v>
      </c>
      <c r="J201" s="28">
        <v>3.7495716555384178</v>
      </c>
      <c r="K201" s="29">
        <v>1.9377390106021108</v>
      </c>
    </row>
    <row r="202" spans="2:11" x14ac:dyDescent="0.35">
      <c r="B202" s="31"/>
      <c r="C202" s="2" t="s">
        <v>75</v>
      </c>
      <c r="D202" s="28">
        <v>4.3217452368969687</v>
      </c>
      <c r="E202" s="28">
        <v>3.5363166430899362</v>
      </c>
      <c r="F202" s="28">
        <v>2.4035618622509571</v>
      </c>
      <c r="G202" s="28">
        <v>2.1887962315632015</v>
      </c>
      <c r="H202" s="28">
        <v>2.2486602264024289</v>
      </c>
      <c r="I202" s="28">
        <v>4.1685390680828851</v>
      </c>
      <c r="J202" s="28">
        <v>3.6691446996194403</v>
      </c>
      <c r="K202" s="29">
        <v>1.857312054683133</v>
      </c>
    </row>
    <row r="203" spans="2:11" x14ac:dyDescent="0.35">
      <c r="B203" s="31"/>
      <c r="C203" s="2" t="s">
        <v>77</v>
      </c>
      <c r="D203" s="28">
        <v>4.4194271699277516</v>
      </c>
      <c r="E203" s="28">
        <v>3.6272570536674702</v>
      </c>
      <c r="F203" s="28">
        <v>2.4922102663747761</v>
      </c>
      <c r="G203" s="28">
        <v>2.2694334510507383</v>
      </c>
      <c r="H203" s="28">
        <v>2.3350506993512306</v>
      </c>
      <c r="I203" s="28">
        <v>4.2634047307967755</v>
      </c>
      <c r="J203" s="28">
        <v>3.7608163358640176</v>
      </c>
      <c r="K203" s="29">
        <v>1.9447788779148121</v>
      </c>
    </row>
    <row r="204" spans="2:11" x14ac:dyDescent="0.35">
      <c r="B204" s="31"/>
      <c r="C204" s="2" t="s">
        <v>79</v>
      </c>
      <c r="D204" s="28">
        <v>4.375332893714492</v>
      </c>
      <c r="E204" s="28">
        <v>3.583162777454211</v>
      </c>
      <c r="F204" s="28">
        <v>2.4481159901615168</v>
      </c>
      <c r="G204" s="28">
        <v>2.2253391748374791</v>
      </c>
      <c r="H204" s="28">
        <v>2.2909564231379713</v>
      </c>
      <c r="I204" s="28">
        <v>4.2193104545835158</v>
      </c>
      <c r="J204" s="28">
        <v>3.7167220596507584</v>
      </c>
      <c r="K204" s="29">
        <v>1.9006846017015528</v>
      </c>
    </row>
    <row r="205" spans="2:11" x14ac:dyDescent="0.35">
      <c r="B205" s="31"/>
      <c r="C205" s="2" t="s">
        <v>81</v>
      </c>
      <c r="D205" s="28">
        <v>4.3091914793946033</v>
      </c>
      <c r="E205" s="28">
        <v>3.5170213631343219</v>
      </c>
      <c r="F205" s="28">
        <v>2.3819745758416282</v>
      </c>
      <c r="G205" s="28">
        <v>2.15919776051759</v>
      </c>
      <c r="H205" s="28">
        <v>2.2248150088180827</v>
      </c>
      <c r="I205" s="28">
        <v>4.1531690402636272</v>
      </c>
      <c r="J205" s="28">
        <v>3.6505806453308693</v>
      </c>
      <c r="K205" s="29">
        <v>1.834543187381664</v>
      </c>
    </row>
    <row r="206" spans="2:11" x14ac:dyDescent="0.35">
      <c r="B206" s="31"/>
      <c r="C206" s="2" t="s">
        <v>83</v>
      </c>
      <c r="D206" s="28">
        <v>4.2430500650747147</v>
      </c>
      <c r="E206" s="28">
        <v>3.4508799488144333</v>
      </c>
      <c r="F206" s="28">
        <v>2.3158331615217396</v>
      </c>
      <c r="G206" s="28">
        <v>2.0930563461977014</v>
      </c>
      <c r="H206" s="28">
        <v>2.1586735944981936</v>
      </c>
      <c r="I206" s="28">
        <v>4.0870276259437386</v>
      </c>
      <c r="J206" s="28">
        <v>3.5844392310109812</v>
      </c>
      <c r="K206" s="29">
        <v>1.7684017730617752</v>
      </c>
    </row>
    <row r="207" spans="2:11" ht="15" thickBot="1" x14ac:dyDescent="0.4">
      <c r="B207" s="32"/>
      <c r="C207" s="3" t="s">
        <v>84</v>
      </c>
      <c r="D207" s="33">
        <v>4.536217119347576</v>
      </c>
      <c r="E207" s="33">
        <v>3.7507885255405431</v>
      </c>
      <c r="F207" s="33">
        <v>2.6180337447015645</v>
      </c>
      <c r="G207" s="33">
        <v>2.4032681140138088</v>
      </c>
      <c r="H207" s="33">
        <v>2.4631321088530362</v>
      </c>
      <c r="I207" s="33">
        <v>4.3830109505334924</v>
      </c>
      <c r="J207" s="33">
        <v>3.8836165820700472</v>
      </c>
      <c r="K207" s="34">
        <v>2.0717839371337403</v>
      </c>
    </row>
    <row r="208" spans="2:11" x14ac:dyDescent="0.35">
      <c r="B208" s="36" t="s">
        <v>84</v>
      </c>
      <c r="C208" s="1" t="s">
        <v>2</v>
      </c>
      <c r="D208" s="50">
        <v>3.1483803803817088</v>
      </c>
      <c r="E208" s="25">
        <v>2.2057074800548868</v>
      </c>
      <c r="F208" s="25">
        <v>1.2904304986604205</v>
      </c>
      <c r="G208" s="25">
        <v>1.0126825634741823</v>
      </c>
      <c r="H208" s="25">
        <v>1.1462897129235623</v>
      </c>
      <c r="I208" s="25">
        <v>2.8003730175737327</v>
      </c>
      <c r="J208" s="25">
        <v>2.3241214935468215</v>
      </c>
      <c r="K208" s="26">
        <v>0.74698359881377197</v>
      </c>
    </row>
    <row r="209" spans="2:11" x14ac:dyDescent="0.35">
      <c r="B209" s="27"/>
      <c r="C209" s="2" t="s">
        <v>69</v>
      </c>
      <c r="D209" s="51">
        <v>3.5881634283952701</v>
      </c>
      <c r="E209" s="28">
        <v>2.685645690231877</v>
      </c>
      <c r="F209" s="28">
        <v>1.7445482139499446</v>
      </c>
      <c r="G209" s="28">
        <v>1.4688476002837973</v>
      </c>
      <c r="H209" s="28">
        <v>1.5866776500154935</v>
      </c>
      <c r="I209" s="28">
        <v>3.2719863483823972</v>
      </c>
      <c r="J209" s="28">
        <v>2.799170682953811</v>
      </c>
      <c r="K209" s="29">
        <v>1.2289096991707578</v>
      </c>
    </row>
    <row r="210" spans="2:11" x14ac:dyDescent="0.35">
      <c r="B210" s="27"/>
      <c r="C210" s="2" t="s">
        <v>71</v>
      </c>
      <c r="D210" s="51">
        <v>3.5345454577826185</v>
      </c>
      <c r="E210" s="28">
        <v>2.6320277196192254</v>
      </c>
      <c r="F210" s="28">
        <v>1.690930243337293</v>
      </c>
      <c r="G210" s="28">
        <v>1.4152296296711457</v>
      </c>
      <c r="H210" s="28">
        <v>1.5330596794028419</v>
      </c>
      <c r="I210" s="28">
        <v>3.2183683777697456</v>
      </c>
      <c r="J210" s="28">
        <v>2.7455527123411594</v>
      </c>
      <c r="K210" s="29">
        <v>1.1752917285581059</v>
      </c>
    </row>
    <row r="211" spans="2:11" x14ac:dyDescent="0.35">
      <c r="B211" s="30">
        <v>0</v>
      </c>
      <c r="C211" s="2" t="s">
        <v>73</v>
      </c>
      <c r="D211" s="51">
        <v>3.4541185018636411</v>
      </c>
      <c r="E211" s="28">
        <v>2.551600763700248</v>
      </c>
      <c r="F211" s="28">
        <v>1.6105032874183152</v>
      </c>
      <c r="G211" s="28">
        <v>1.3348026737521679</v>
      </c>
      <c r="H211" s="28">
        <v>1.4526327234838641</v>
      </c>
      <c r="I211" s="28">
        <v>3.1379414218507682</v>
      </c>
      <c r="J211" s="28">
        <v>2.665125756422182</v>
      </c>
      <c r="K211" s="29">
        <v>1.0948647726391283</v>
      </c>
    </row>
    <row r="212" spans="2:11" x14ac:dyDescent="0.35">
      <c r="B212" s="31"/>
      <c r="C212" s="2" t="s">
        <v>75</v>
      </c>
      <c r="D212" s="51">
        <v>3.3736915459446633</v>
      </c>
      <c r="E212" s="28">
        <v>2.4711738077812702</v>
      </c>
      <c r="F212" s="28">
        <v>1.5300763314993377</v>
      </c>
      <c r="G212" s="28">
        <v>1.2543757178331905</v>
      </c>
      <c r="H212" s="28">
        <v>1.3722057675648864</v>
      </c>
      <c r="I212" s="28">
        <v>3.0575144659317903</v>
      </c>
      <c r="J212" s="28">
        <v>2.5846988005032041</v>
      </c>
      <c r="K212" s="29">
        <v>1.0144378167201507</v>
      </c>
    </row>
    <row r="213" spans="2:11" x14ac:dyDescent="0.35">
      <c r="B213" s="31"/>
      <c r="C213" s="2" t="s">
        <v>77</v>
      </c>
      <c r="D213" s="51">
        <v>3.4946859871940585</v>
      </c>
      <c r="E213" s="28">
        <v>2.586505594916829</v>
      </c>
      <c r="F213" s="28">
        <v>1.6453649088420166</v>
      </c>
      <c r="G213" s="28">
        <v>1.378368115211914</v>
      </c>
      <c r="H213" s="28">
        <v>1.483491689838256</v>
      </c>
      <c r="I213" s="28">
        <v>3.1743634531347285</v>
      </c>
      <c r="J213" s="28">
        <v>2.7012569148242402</v>
      </c>
      <c r="K213" s="29">
        <v>1.1358788261773489</v>
      </c>
    </row>
    <row r="214" spans="2:11" x14ac:dyDescent="0.35">
      <c r="B214" s="31"/>
      <c r="C214" s="2" t="s">
        <v>79</v>
      </c>
      <c r="D214" s="51">
        <v>3.4505917109807993</v>
      </c>
      <c r="E214" s="28">
        <v>2.5424113187035697</v>
      </c>
      <c r="F214" s="28">
        <v>1.6012706326287576</v>
      </c>
      <c r="G214" s="28">
        <v>1.334273838998655</v>
      </c>
      <c r="H214" s="28">
        <v>1.439397413624997</v>
      </c>
      <c r="I214" s="28">
        <v>3.1302691769214688</v>
      </c>
      <c r="J214" s="28">
        <v>2.657162638610981</v>
      </c>
      <c r="K214" s="29">
        <v>1.0917845499640897</v>
      </c>
    </row>
    <row r="215" spans="2:11" x14ac:dyDescent="0.35">
      <c r="B215" s="31"/>
      <c r="C215" s="2" t="s">
        <v>81</v>
      </c>
      <c r="D215" s="51">
        <v>3.3844502966609111</v>
      </c>
      <c r="E215" s="28">
        <v>2.4762699043836811</v>
      </c>
      <c r="F215" s="28">
        <v>1.5351292183088687</v>
      </c>
      <c r="G215" s="28">
        <v>1.268132424678766</v>
      </c>
      <c r="H215" s="28">
        <v>1.3732559993051079</v>
      </c>
      <c r="I215" s="28">
        <v>3.0641277626015806</v>
      </c>
      <c r="J215" s="28">
        <v>2.5910212242910924</v>
      </c>
      <c r="K215" s="29">
        <v>1.0256431356442011</v>
      </c>
    </row>
    <row r="216" spans="2:11" x14ac:dyDescent="0.35">
      <c r="B216" s="31"/>
      <c r="C216" s="2" t="s">
        <v>83</v>
      </c>
      <c r="D216" s="51">
        <v>3.3183088823410221</v>
      </c>
      <c r="E216" s="28">
        <v>2.4101284900637925</v>
      </c>
      <c r="F216" s="28">
        <v>1.4689878039889801</v>
      </c>
      <c r="G216" s="28">
        <v>1.2019910103588773</v>
      </c>
      <c r="H216" s="28">
        <v>1.3071145849852193</v>
      </c>
      <c r="I216" s="28">
        <v>2.9979863482816915</v>
      </c>
      <c r="J216" s="28">
        <v>2.5248798099712038</v>
      </c>
      <c r="K216" s="29">
        <v>0.95950172132431233</v>
      </c>
    </row>
    <row r="217" spans="2:11" ht="15" thickBot="1" x14ac:dyDescent="0.4">
      <c r="B217" s="32"/>
      <c r="C217" s="3" t="s">
        <v>84</v>
      </c>
      <c r="D217" s="52">
        <v>3.5881634283952701</v>
      </c>
      <c r="E217" s="33">
        <v>2.685645690231877</v>
      </c>
      <c r="F217" s="33">
        <v>1.7445482139499446</v>
      </c>
      <c r="G217" s="33">
        <v>1.4688476002837973</v>
      </c>
      <c r="H217" s="33">
        <v>1.5866776500154935</v>
      </c>
      <c r="I217" s="33">
        <v>3.2719863483823972</v>
      </c>
      <c r="J217" s="33">
        <v>2.799170682953811</v>
      </c>
      <c r="K217" s="34">
        <v>1.2289096991707578</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317.86158710147947</v>
      </c>
      <c r="E224" s="57">
        <v>6.2168551526820298E-2</v>
      </c>
      <c r="F224" s="58">
        <v>2.4867420610728117</v>
      </c>
      <c r="H224" s="59" t="s">
        <v>129</v>
      </c>
    </row>
    <row r="225" spans="2:11" x14ac:dyDescent="0.35">
      <c r="C225" s="55">
        <v>1.5</v>
      </c>
      <c r="D225" s="56">
        <v>268.1901909521153</v>
      </c>
      <c r="E225" s="57">
        <v>5.2453635109647227E-2</v>
      </c>
      <c r="F225" s="58">
        <v>2.0981454043858894</v>
      </c>
      <c r="H225" s="59" t="s">
        <v>130</v>
      </c>
    </row>
    <row r="226" spans="2:11" x14ac:dyDescent="0.35">
      <c r="C226" s="55">
        <v>2</v>
      </c>
      <c r="D226" s="56">
        <v>232.9477745269503</v>
      </c>
      <c r="E226" s="57">
        <v>4.5560792217127319E-2</v>
      </c>
      <c r="F226" s="58">
        <v>1.8224316886850931</v>
      </c>
    </row>
    <row r="227" spans="2:11" x14ac:dyDescent="0.35">
      <c r="C227" s="55">
        <v>2.5</v>
      </c>
      <c r="D227" s="56">
        <v>205.6116326152096</v>
      </c>
      <c r="E227" s="57">
        <v>4.0214287902210016E-2</v>
      </c>
      <c r="F227" s="58">
        <v>1.6085715160884009</v>
      </c>
    </row>
    <row r="228" spans="2:11" x14ac:dyDescent="0.35">
      <c r="B228" s="60"/>
      <c r="C228" s="55">
        <v>3</v>
      </c>
      <c r="D228" s="56">
        <v>183.27637837758616</v>
      </c>
      <c r="E228" s="57">
        <v>3.5845875799954262E-2</v>
      </c>
      <c r="F228" s="58">
        <v>1.4338350319981705</v>
      </c>
      <c r="I228" s="61"/>
      <c r="J228" s="61"/>
      <c r="K228" s="61"/>
    </row>
    <row r="229" spans="2:11" x14ac:dyDescent="0.35">
      <c r="B229" s="62"/>
      <c r="C229" s="55">
        <v>3.5</v>
      </c>
      <c r="D229" s="56">
        <v>164.39218999422729</v>
      </c>
      <c r="E229" s="57">
        <v>3.2152435994098706E-2</v>
      </c>
      <c r="F229" s="58">
        <v>1.2860974397639484</v>
      </c>
      <c r="I229" s="61"/>
      <c r="J229" s="61"/>
      <c r="K229" s="61"/>
    </row>
    <row r="230" spans="2:11" x14ac:dyDescent="0.35">
      <c r="B230" s="62"/>
      <c r="C230" s="55">
        <v>4</v>
      </c>
      <c r="D230" s="56">
        <v>148.03396195242115</v>
      </c>
      <c r="E230" s="57">
        <v>2.895303290743436E-2</v>
      </c>
      <c r="F230" s="58">
        <v>1.1581213162973742</v>
      </c>
      <c r="I230" s="61"/>
      <c r="J230" s="61"/>
      <c r="K230" s="61"/>
    </row>
    <row r="231" spans="2:11" x14ac:dyDescent="0.35">
      <c r="B231" s="63"/>
      <c r="C231" s="55">
        <v>4.5</v>
      </c>
      <c r="D231" s="56">
        <v>133.60498222822201</v>
      </c>
      <c r="E231" s="57">
        <v>2.6130959382781201E-2</v>
      </c>
      <c r="F231" s="58">
        <v>1.0452383753112482</v>
      </c>
      <c r="I231" s="61"/>
      <c r="J231" s="61"/>
      <c r="K231" s="61"/>
    </row>
    <row r="232" spans="2:11" x14ac:dyDescent="0.35">
      <c r="C232" s="55">
        <v>5</v>
      </c>
      <c r="D232" s="56">
        <v>120.69782004068043</v>
      </c>
      <c r="E232" s="57">
        <v>2.3606528592517051E-2</v>
      </c>
      <c r="F232" s="58">
        <v>0.94426114370068193</v>
      </c>
      <c r="I232" s="61"/>
      <c r="J232" s="61"/>
      <c r="K232" s="61"/>
    </row>
    <row r="233" spans="2:11" x14ac:dyDescent="0.35">
      <c r="C233" s="55">
        <v>5.5</v>
      </c>
      <c r="D233" s="56">
        <v>109.02187159664115</v>
      </c>
      <c r="E233" s="57">
        <v>2.1322903165843479E-2</v>
      </c>
      <c r="F233" s="58">
        <v>0.85291612663373917</v>
      </c>
      <c r="I233" s="61"/>
      <c r="J233" s="61"/>
      <c r="K233" s="61"/>
    </row>
    <row r="234" spans="2:11" x14ac:dyDescent="0.35">
      <c r="C234" s="55">
        <v>6</v>
      </c>
      <c r="D234" s="56">
        <v>98.362565803057038</v>
      </c>
      <c r="E234" s="57">
        <v>1.9238116490261307E-2</v>
      </c>
      <c r="F234" s="58">
        <v>0.76952465961045224</v>
      </c>
      <c r="I234" s="61"/>
      <c r="J234" s="61"/>
      <c r="K234" s="61"/>
    </row>
    <row r="235" spans="2:11" x14ac:dyDescent="0.35">
      <c r="C235" s="55">
        <v>6.5</v>
      </c>
      <c r="D235" s="56">
        <v>88.556955006432418</v>
      </c>
      <c r="E235" s="57">
        <v>1.7320298657597922E-2</v>
      </c>
      <c r="F235" s="58">
        <v>0.69281194630391696</v>
      </c>
      <c r="I235" s="61"/>
      <c r="J235" s="61"/>
      <c r="K235" s="61"/>
    </row>
    <row r="236" spans="2:11" x14ac:dyDescent="0.35">
      <c r="C236" s="55">
        <v>7</v>
      </c>
      <c r="D236" s="56">
        <v>79.478377419698162</v>
      </c>
      <c r="E236" s="57">
        <v>1.5544676684405749E-2</v>
      </c>
      <c r="F236" s="58">
        <v>0.62178706737622991</v>
      </c>
      <c r="I236" s="61"/>
      <c r="J236" s="61"/>
      <c r="K236" s="61"/>
    </row>
    <row r="237" spans="2:11" x14ac:dyDescent="0.35">
      <c r="C237" s="55">
        <v>7.5</v>
      </c>
      <c r="D237" s="56">
        <v>71.026423891316284</v>
      </c>
      <c r="E237" s="57">
        <v>1.389161217534399E-2</v>
      </c>
      <c r="F237" s="58">
        <v>0.55566448701375959</v>
      </c>
      <c r="I237" s="61"/>
      <c r="J237" s="61"/>
      <c r="K237" s="61"/>
    </row>
    <row r="238" spans="2:11" x14ac:dyDescent="0.35">
      <c r="B238" s="60"/>
      <c r="C238" s="55">
        <v>8</v>
      </c>
      <c r="D238" s="56">
        <v>63.120149377891991</v>
      </c>
      <c r="E238" s="57">
        <v>1.2345273597741397E-2</v>
      </c>
      <c r="F238" s="58">
        <v>0.49381094390965585</v>
      </c>
      <c r="I238" s="61"/>
      <c r="J238" s="61"/>
      <c r="K238" s="61"/>
    </row>
    <row r="239" spans="2:11" x14ac:dyDescent="0.35">
      <c r="B239" s="62"/>
      <c r="C239" s="55">
        <v>8.5</v>
      </c>
      <c r="D239" s="56">
        <v>55.69334606872485</v>
      </c>
      <c r="E239" s="57">
        <v>1.089271178171387E-2</v>
      </c>
      <c r="F239" s="58">
        <v>0.43570847126855478</v>
      </c>
      <c r="I239" s="61"/>
      <c r="J239" s="61"/>
      <c r="K239" s="61"/>
    </row>
    <row r="240" spans="2:11" x14ac:dyDescent="0.35">
      <c r="B240" s="62"/>
      <c r="C240" s="55">
        <v>9</v>
      </c>
      <c r="D240" s="56">
        <v>48.691169653692853</v>
      </c>
      <c r="E240" s="57">
        <v>9.5232000730882376E-3</v>
      </c>
      <c r="F240" s="58">
        <v>0.38092800292352952</v>
      </c>
      <c r="I240" s="61"/>
      <c r="J240" s="61"/>
      <c r="K240" s="61"/>
    </row>
    <row r="241" spans="2:11" x14ac:dyDescent="0.35">
      <c r="B241" s="63"/>
      <c r="C241" s="55">
        <v>9.5</v>
      </c>
      <c r="D241" s="56">
        <v>42.067678969274262</v>
      </c>
      <c r="E241" s="57">
        <v>8.2277531282196528E-3</v>
      </c>
      <c r="F241" s="58">
        <v>0.32911012512878612</v>
      </c>
      <c r="I241" s="61"/>
      <c r="J241" s="61"/>
      <c r="K241" s="61"/>
    </row>
    <row r="242" spans="2:11" x14ac:dyDescent="0.35">
      <c r="C242" s="55">
        <v>10</v>
      </c>
      <c r="D242" s="56">
        <v>35.784007466151202</v>
      </c>
      <c r="E242" s="57">
        <v>6.9987692828240734E-3</v>
      </c>
      <c r="F242" s="58">
        <v>0.27995077131296292</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378.65935440632762</v>
      </c>
      <c r="E247" s="66">
        <v>7.4059605000357451E-2</v>
      </c>
      <c r="F247" s="67">
        <v>2.9623842000142977</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K257"/>
  <sheetViews>
    <sheetView topLeftCell="A199"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5</v>
      </c>
      <c r="E2" s="7" t="s">
        <v>86</v>
      </c>
      <c r="F2" s="8"/>
      <c r="G2" s="8"/>
      <c r="H2" s="8"/>
      <c r="I2" s="9"/>
      <c r="J2" s="5" t="s">
        <v>87</v>
      </c>
      <c r="K2" s="10" t="s">
        <v>15</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4.8690344666472374</v>
      </c>
      <c r="E6" s="25">
        <v>3.724228318117941</v>
      </c>
      <c r="F6" s="25">
        <v>2.9293048153445218</v>
      </c>
      <c r="G6" s="25">
        <v>2.5973025017779947</v>
      </c>
      <c r="H6" s="25">
        <v>2.7313375401027562</v>
      </c>
      <c r="I6" s="25">
        <v>5.4637379889357831</v>
      </c>
      <c r="J6" s="25">
        <v>4.7758838429224015</v>
      </c>
      <c r="K6" s="26">
        <v>2.4028551525652633</v>
      </c>
    </row>
    <row r="7" spans="2:11" x14ac:dyDescent="0.35">
      <c r="B7" s="27" t="s">
        <v>107</v>
      </c>
      <c r="C7" s="2" t="s">
        <v>69</v>
      </c>
      <c r="D7" s="28">
        <v>5.5551311774260883</v>
      </c>
      <c r="E7" s="28">
        <v>4.4424208813958908</v>
      </c>
      <c r="F7" s="28">
        <v>3.6360695877896894</v>
      </c>
      <c r="G7" s="28">
        <v>3.3208298834540861</v>
      </c>
      <c r="H7" s="28">
        <v>3.4372187949822872</v>
      </c>
      <c r="I7" s="28">
        <v>6.1674698198399538</v>
      </c>
      <c r="J7" s="28">
        <v>5.4889958443569249</v>
      </c>
      <c r="K7" s="29">
        <v>3.1257185293831884</v>
      </c>
    </row>
    <row r="8" spans="2:11" x14ac:dyDescent="0.35">
      <c r="B8" s="27" t="s">
        <v>108</v>
      </c>
      <c r="C8" s="2" t="s">
        <v>71</v>
      </c>
      <c r="D8" s="28">
        <v>5.4788860191217825</v>
      </c>
      <c r="E8" s="28">
        <v>4.366175723091585</v>
      </c>
      <c r="F8" s="28">
        <v>3.5598244294853831</v>
      </c>
      <c r="G8" s="28">
        <v>3.2445847251497799</v>
      </c>
      <c r="H8" s="28">
        <v>3.360973636677981</v>
      </c>
      <c r="I8" s="28">
        <v>6.091224661535648</v>
      </c>
      <c r="J8" s="28">
        <v>5.4127506860526191</v>
      </c>
      <c r="K8" s="29">
        <v>3.0494733710788822</v>
      </c>
    </row>
    <row r="9" spans="2:11" x14ac:dyDescent="0.35">
      <c r="B9" s="30">
        <v>0</v>
      </c>
      <c r="C9" s="2" t="s">
        <v>73</v>
      </c>
      <c r="D9" s="28">
        <v>5.3645182816653234</v>
      </c>
      <c r="E9" s="28">
        <v>4.2518079856351259</v>
      </c>
      <c r="F9" s="28">
        <v>3.445456692028924</v>
      </c>
      <c r="G9" s="28">
        <v>3.1302169876933208</v>
      </c>
      <c r="H9" s="28">
        <v>3.2466058992215219</v>
      </c>
      <c r="I9" s="28">
        <v>5.9768569240791889</v>
      </c>
      <c r="J9" s="28">
        <v>5.29838294859616</v>
      </c>
      <c r="K9" s="29">
        <v>2.935105633622423</v>
      </c>
    </row>
    <row r="10" spans="2:11" x14ac:dyDescent="0.35">
      <c r="B10" s="31"/>
      <c r="C10" s="2" t="s">
        <v>75</v>
      </c>
      <c r="D10" s="28">
        <v>5.2501505442088643</v>
      </c>
      <c r="E10" s="28">
        <v>4.1374402481786667</v>
      </c>
      <c r="F10" s="28">
        <v>3.3310889545724649</v>
      </c>
      <c r="G10" s="28">
        <v>3.0158492502368617</v>
      </c>
      <c r="H10" s="28">
        <v>3.1322381617650628</v>
      </c>
      <c r="I10" s="28">
        <v>5.8624891866227289</v>
      </c>
      <c r="J10" s="28">
        <v>5.1840152111397009</v>
      </c>
      <c r="K10" s="29">
        <v>2.8207378961659639</v>
      </c>
    </row>
    <row r="11" spans="2:11" x14ac:dyDescent="0.35">
      <c r="B11" s="31"/>
      <c r="C11" s="2" t="s">
        <v>77</v>
      </c>
      <c r="D11" s="28">
        <v>5.4171990977608253</v>
      </c>
      <c r="E11" s="28">
        <v>4.2979226968365847</v>
      </c>
      <c r="F11" s="28">
        <v>3.4941434779754212</v>
      </c>
      <c r="G11" s="28">
        <v>3.1727216369123981</v>
      </c>
      <c r="H11" s="28">
        <v>3.2931087470052813</v>
      </c>
      <c r="I11" s="28">
        <v>6.0239727862936734</v>
      </c>
      <c r="J11" s="28">
        <v>5.344914713459624</v>
      </c>
      <c r="K11" s="29">
        <v>2.9775936299121541</v>
      </c>
    </row>
    <row r="12" spans="2:11" x14ac:dyDescent="0.35">
      <c r="B12" s="31"/>
      <c r="C12" s="2" t="s">
        <v>79</v>
      </c>
      <c r="D12" s="28">
        <v>5.3540701078930431</v>
      </c>
      <c r="E12" s="28">
        <v>4.2347937069688015</v>
      </c>
      <c r="F12" s="28">
        <v>3.431014488107639</v>
      </c>
      <c r="G12" s="28">
        <v>3.1095926470446158</v>
      </c>
      <c r="H12" s="28">
        <v>3.2299797571374986</v>
      </c>
      <c r="I12" s="28">
        <v>5.9608437964258911</v>
      </c>
      <c r="J12" s="28">
        <v>5.2817857235918426</v>
      </c>
      <c r="K12" s="29">
        <v>2.9144646400443719</v>
      </c>
    </row>
    <row r="13" spans="2:11" x14ac:dyDescent="0.35">
      <c r="B13" s="31"/>
      <c r="C13" s="2" t="s">
        <v>81</v>
      </c>
      <c r="D13" s="28">
        <v>5.2593766230913692</v>
      </c>
      <c r="E13" s="28">
        <v>4.1401002221671277</v>
      </c>
      <c r="F13" s="28">
        <v>3.3363210033059651</v>
      </c>
      <c r="G13" s="28">
        <v>3.014899162242942</v>
      </c>
      <c r="H13" s="28">
        <v>3.1352862723358248</v>
      </c>
      <c r="I13" s="28">
        <v>5.8661503116242164</v>
      </c>
      <c r="J13" s="28">
        <v>5.1870922387901679</v>
      </c>
      <c r="K13" s="29">
        <v>2.8197711552426976</v>
      </c>
    </row>
    <row r="14" spans="2:11" x14ac:dyDescent="0.35">
      <c r="B14" s="31"/>
      <c r="C14" s="2" t="s">
        <v>83</v>
      </c>
      <c r="D14" s="28">
        <v>5.1646831382896954</v>
      </c>
      <c r="E14" s="28">
        <v>4.0454067373654539</v>
      </c>
      <c r="F14" s="28">
        <v>3.2416275185042913</v>
      </c>
      <c r="G14" s="28">
        <v>2.9202056774412677</v>
      </c>
      <c r="H14" s="28">
        <v>3.040592787534151</v>
      </c>
      <c r="I14" s="28">
        <v>5.7714568268225435</v>
      </c>
      <c r="J14" s="28">
        <v>5.0923987539884941</v>
      </c>
      <c r="K14" s="29">
        <v>2.7250776704410238</v>
      </c>
    </row>
    <row r="15" spans="2:11" ht="15" thickBot="1" x14ac:dyDescent="0.4">
      <c r="B15" s="32"/>
      <c r="C15" s="3" t="s">
        <v>84</v>
      </c>
      <c r="D15" s="33">
        <v>5.5551311774260883</v>
      </c>
      <c r="E15" s="33">
        <v>4.4424208813958908</v>
      </c>
      <c r="F15" s="33">
        <v>3.6360695877896894</v>
      </c>
      <c r="G15" s="33">
        <v>3.3208298834540861</v>
      </c>
      <c r="H15" s="33">
        <v>3.4372187949822872</v>
      </c>
      <c r="I15" s="33">
        <v>6.1674698198399538</v>
      </c>
      <c r="J15" s="33">
        <v>5.4889958443569249</v>
      </c>
      <c r="K15" s="34">
        <v>3.1257185293831884</v>
      </c>
    </row>
    <row r="16" spans="2:11" x14ac:dyDescent="0.35">
      <c r="B16" s="24" t="s">
        <v>106</v>
      </c>
      <c r="C16" s="1" t="s">
        <v>2</v>
      </c>
      <c r="D16" s="25">
        <v>4.646397094441892</v>
      </c>
      <c r="E16" s="25">
        <v>3.5015909459125951</v>
      </c>
      <c r="F16" s="25">
        <v>2.706667443139176</v>
      </c>
      <c r="G16" s="25">
        <v>2.3746651295726489</v>
      </c>
      <c r="H16" s="25">
        <v>2.5087001678974103</v>
      </c>
      <c r="I16" s="25">
        <v>5.2411006167304377</v>
      </c>
      <c r="J16" s="25">
        <v>4.553246470717057</v>
      </c>
      <c r="K16" s="26">
        <v>2.1802177803599179</v>
      </c>
    </row>
    <row r="17" spans="2:11" x14ac:dyDescent="0.35">
      <c r="B17" s="27" t="s">
        <v>107</v>
      </c>
      <c r="C17" s="2" t="s">
        <v>69</v>
      </c>
      <c r="D17" s="28">
        <v>5.3324938052207429</v>
      </c>
      <c r="E17" s="28">
        <v>4.2197835091905453</v>
      </c>
      <c r="F17" s="28">
        <v>3.4134322155843435</v>
      </c>
      <c r="G17" s="28">
        <v>3.0981925112487403</v>
      </c>
      <c r="H17" s="28">
        <v>3.2145814227769414</v>
      </c>
      <c r="I17" s="28">
        <v>5.9448324476346075</v>
      </c>
      <c r="J17" s="28">
        <v>5.2663584721515795</v>
      </c>
      <c r="K17" s="29">
        <v>2.9030811571778425</v>
      </c>
    </row>
    <row r="18" spans="2:11" x14ac:dyDescent="0.35">
      <c r="B18" s="27" t="s">
        <v>109</v>
      </c>
      <c r="C18" s="2" t="s">
        <v>71</v>
      </c>
      <c r="D18" s="28">
        <v>5.2562486469164362</v>
      </c>
      <c r="E18" s="28">
        <v>4.1435383508862396</v>
      </c>
      <c r="F18" s="28">
        <v>3.3371870572800373</v>
      </c>
      <c r="G18" s="28">
        <v>3.0219473529444341</v>
      </c>
      <c r="H18" s="28">
        <v>3.1383362644726356</v>
      </c>
      <c r="I18" s="28">
        <v>5.8685872893303017</v>
      </c>
      <c r="J18" s="28">
        <v>5.1901133138472728</v>
      </c>
      <c r="K18" s="29">
        <v>2.8268359988735363</v>
      </c>
    </row>
    <row r="19" spans="2:11" x14ac:dyDescent="0.35">
      <c r="B19" s="30">
        <v>0</v>
      </c>
      <c r="C19" s="2" t="s">
        <v>73</v>
      </c>
      <c r="D19" s="28">
        <v>5.1418809094599771</v>
      </c>
      <c r="E19" s="28">
        <v>4.0291706134297804</v>
      </c>
      <c r="F19" s="28">
        <v>3.2228193198235782</v>
      </c>
      <c r="G19" s="28">
        <v>2.9075796154879749</v>
      </c>
      <c r="H19" s="28">
        <v>3.023968527016176</v>
      </c>
      <c r="I19" s="28">
        <v>5.7542195518738426</v>
      </c>
      <c r="J19" s="28">
        <v>5.0757455763908137</v>
      </c>
      <c r="K19" s="29">
        <v>2.7124682614170772</v>
      </c>
    </row>
    <row r="20" spans="2:11" x14ac:dyDescent="0.35">
      <c r="B20" s="31"/>
      <c r="C20" s="2" t="s">
        <v>75</v>
      </c>
      <c r="D20" s="28">
        <v>5.027513172003518</v>
      </c>
      <c r="E20" s="28">
        <v>3.9148028759733209</v>
      </c>
      <c r="F20" s="28">
        <v>3.108451582367119</v>
      </c>
      <c r="G20" s="28">
        <v>2.7932118780315158</v>
      </c>
      <c r="H20" s="28">
        <v>2.9096007895597169</v>
      </c>
      <c r="I20" s="28">
        <v>5.6398518144173835</v>
      </c>
      <c r="J20" s="28">
        <v>4.9613778389343546</v>
      </c>
      <c r="K20" s="29">
        <v>2.5981005239606181</v>
      </c>
    </row>
    <row r="21" spans="2:11" x14ac:dyDescent="0.35">
      <c r="B21" s="31"/>
      <c r="C21" s="2" t="s">
        <v>77</v>
      </c>
      <c r="D21" s="28">
        <v>5.1945617255554808</v>
      </c>
      <c r="E21" s="28">
        <v>4.0752853246312384</v>
      </c>
      <c r="F21" s="28">
        <v>3.2715061057700758</v>
      </c>
      <c r="G21" s="28">
        <v>2.9500842647070522</v>
      </c>
      <c r="H21" s="28">
        <v>3.0704713747999355</v>
      </c>
      <c r="I21" s="28">
        <v>5.8013354140883289</v>
      </c>
      <c r="J21" s="28">
        <v>5.1222773412542795</v>
      </c>
      <c r="K21" s="29">
        <v>2.7549562577068083</v>
      </c>
    </row>
    <row r="22" spans="2:11" x14ac:dyDescent="0.35">
      <c r="B22" s="31"/>
      <c r="C22" s="2" t="s">
        <v>79</v>
      </c>
      <c r="D22" s="28">
        <v>5.1314327356876976</v>
      </c>
      <c r="E22" s="28">
        <v>4.0121563347634561</v>
      </c>
      <c r="F22" s="28">
        <v>3.2083771159022931</v>
      </c>
      <c r="G22" s="28">
        <v>2.8869552748392699</v>
      </c>
      <c r="H22" s="28">
        <v>3.0073423849321528</v>
      </c>
      <c r="I22" s="28">
        <v>5.7382064242205457</v>
      </c>
      <c r="J22" s="28">
        <v>5.0591483513864963</v>
      </c>
      <c r="K22" s="29">
        <v>2.691827267839026</v>
      </c>
    </row>
    <row r="23" spans="2:11" x14ac:dyDescent="0.35">
      <c r="B23" s="31"/>
      <c r="C23" s="2" t="s">
        <v>81</v>
      </c>
      <c r="D23" s="28">
        <v>5.0367392508860238</v>
      </c>
      <c r="E23" s="28">
        <v>3.9174628499617823</v>
      </c>
      <c r="F23" s="28">
        <v>3.1136836311006193</v>
      </c>
      <c r="G23" s="28">
        <v>2.7922617900375961</v>
      </c>
      <c r="H23" s="28">
        <v>2.9126489001304789</v>
      </c>
      <c r="I23" s="28">
        <v>5.6435129394188719</v>
      </c>
      <c r="J23" s="28">
        <v>4.9644548665848234</v>
      </c>
      <c r="K23" s="29">
        <v>2.5971337830373518</v>
      </c>
    </row>
    <row r="24" spans="2:11" x14ac:dyDescent="0.35">
      <c r="B24" s="31"/>
      <c r="C24" s="2" t="s">
        <v>83</v>
      </c>
      <c r="D24" s="28">
        <v>4.94204576608435</v>
      </c>
      <c r="E24" s="28">
        <v>3.822769365160108</v>
      </c>
      <c r="F24" s="28">
        <v>3.0189901462989455</v>
      </c>
      <c r="G24" s="28">
        <v>2.6975683052359218</v>
      </c>
      <c r="H24" s="28">
        <v>2.8179554153288051</v>
      </c>
      <c r="I24" s="28">
        <v>5.5488194546171981</v>
      </c>
      <c r="J24" s="28">
        <v>4.8697613817831487</v>
      </c>
      <c r="K24" s="29">
        <v>2.5024402982356779</v>
      </c>
    </row>
    <row r="25" spans="2:11" ht="15" thickBot="1" x14ac:dyDescent="0.4">
      <c r="B25" s="32"/>
      <c r="C25" s="3" t="s">
        <v>84</v>
      </c>
      <c r="D25" s="33">
        <v>5.3324938052207429</v>
      </c>
      <c r="E25" s="33">
        <v>4.2197835091905453</v>
      </c>
      <c r="F25" s="33">
        <v>3.4134322155843435</v>
      </c>
      <c r="G25" s="33">
        <v>3.0981925112487403</v>
      </c>
      <c r="H25" s="33">
        <v>3.2145814227769414</v>
      </c>
      <c r="I25" s="33">
        <v>5.9448324476346075</v>
      </c>
      <c r="J25" s="33">
        <v>5.2663584721515795</v>
      </c>
      <c r="K25" s="34">
        <v>2.9030811571778425</v>
      </c>
    </row>
    <row r="26" spans="2:11" x14ac:dyDescent="0.35">
      <c r="B26" s="24" t="s">
        <v>106</v>
      </c>
      <c r="C26" s="1" t="s">
        <v>2</v>
      </c>
      <c r="D26" s="25">
        <v>4.3124410361338725</v>
      </c>
      <c r="E26" s="25">
        <v>3.1676348876045766</v>
      </c>
      <c r="F26" s="25">
        <v>2.3727113848311574</v>
      </c>
      <c r="G26" s="25">
        <v>2.0407090712646303</v>
      </c>
      <c r="H26" s="25">
        <v>2.1747441095893918</v>
      </c>
      <c r="I26" s="25">
        <v>4.9071445584224191</v>
      </c>
      <c r="J26" s="25">
        <v>4.2192904124090376</v>
      </c>
      <c r="K26" s="26">
        <v>1.8462617220518993</v>
      </c>
    </row>
    <row r="27" spans="2:11" x14ac:dyDescent="0.35">
      <c r="B27" s="27" t="s">
        <v>107</v>
      </c>
      <c r="C27" s="2" t="s">
        <v>69</v>
      </c>
      <c r="D27" s="28">
        <v>4.9985377469127243</v>
      </c>
      <c r="E27" s="28">
        <v>3.8858274508825268</v>
      </c>
      <c r="F27" s="28">
        <v>3.079476157276325</v>
      </c>
      <c r="G27" s="28">
        <v>2.7642364529407213</v>
      </c>
      <c r="H27" s="28">
        <v>2.8806253644689228</v>
      </c>
      <c r="I27" s="28">
        <v>5.6108763893265898</v>
      </c>
      <c r="J27" s="28">
        <v>4.9324024138435609</v>
      </c>
      <c r="K27" s="29">
        <v>2.569125098869824</v>
      </c>
    </row>
    <row r="28" spans="2:11" x14ac:dyDescent="0.35">
      <c r="B28" s="27" t="s">
        <v>110</v>
      </c>
      <c r="C28" s="2" t="s">
        <v>71</v>
      </c>
      <c r="D28" s="28">
        <v>4.9222925886084186</v>
      </c>
      <c r="E28" s="28">
        <v>3.8095822925782206</v>
      </c>
      <c r="F28" s="28">
        <v>3.0032309989720187</v>
      </c>
      <c r="G28" s="28">
        <v>2.6879912946364155</v>
      </c>
      <c r="H28" s="28">
        <v>2.8043802061646166</v>
      </c>
      <c r="I28" s="28">
        <v>5.534631231022284</v>
      </c>
      <c r="J28" s="28">
        <v>4.8561572555392551</v>
      </c>
      <c r="K28" s="29">
        <v>2.4928799405655178</v>
      </c>
    </row>
    <row r="29" spans="2:11" x14ac:dyDescent="0.35">
      <c r="B29" s="30">
        <v>0</v>
      </c>
      <c r="C29" s="2" t="s">
        <v>73</v>
      </c>
      <c r="D29" s="28">
        <v>4.8079248511519594</v>
      </c>
      <c r="E29" s="28">
        <v>3.6952145551217614</v>
      </c>
      <c r="F29" s="28">
        <v>2.8888632615155601</v>
      </c>
      <c r="G29" s="28">
        <v>2.5736235571799568</v>
      </c>
      <c r="H29" s="28">
        <v>2.6900124687081579</v>
      </c>
      <c r="I29" s="28">
        <v>5.4202634935658249</v>
      </c>
      <c r="J29" s="28">
        <v>4.741789518082796</v>
      </c>
      <c r="K29" s="29">
        <v>2.3785122031090586</v>
      </c>
    </row>
    <row r="30" spans="2:11" x14ac:dyDescent="0.35">
      <c r="B30" s="31"/>
      <c r="C30" s="2" t="s">
        <v>75</v>
      </c>
      <c r="D30" s="28">
        <v>4.6935571136955003</v>
      </c>
      <c r="E30" s="28">
        <v>3.5808468176653023</v>
      </c>
      <c r="F30" s="28">
        <v>2.7744955240591009</v>
      </c>
      <c r="G30" s="28">
        <v>2.4592558197234977</v>
      </c>
      <c r="H30" s="28">
        <v>2.5756447312516988</v>
      </c>
      <c r="I30" s="28">
        <v>5.3058957561093649</v>
      </c>
      <c r="J30" s="28">
        <v>4.6274217806263369</v>
      </c>
      <c r="K30" s="29">
        <v>2.2641444656525995</v>
      </c>
    </row>
    <row r="31" spans="2:11" x14ac:dyDescent="0.35">
      <c r="B31" s="31"/>
      <c r="C31" s="2" t="s">
        <v>77</v>
      </c>
      <c r="D31" s="28">
        <v>4.8606056672474613</v>
      </c>
      <c r="E31" s="28">
        <v>3.7413292663232203</v>
      </c>
      <c r="F31" s="28">
        <v>2.9375500474620573</v>
      </c>
      <c r="G31" s="28">
        <v>2.6161282063990341</v>
      </c>
      <c r="H31" s="28">
        <v>2.7365153164919174</v>
      </c>
      <c r="I31" s="28">
        <v>5.4673793557803094</v>
      </c>
      <c r="J31" s="28">
        <v>4.78832128294626</v>
      </c>
      <c r="K31" s="29">
        <v>2.4210001993987902</v>
      </c>
    </row>
    <row r="32" spans="2:11" x14ac:dyDescent="0.35">
      <c r="B32" s="31"/>
      <c r="C32" s="2" t="s">
        <v>79</v>
      </c>
      <c r="D32" s="28">
        <v>4.7974766773796791</v>
      </c>
      <c r="E32" s="28">
        <v>3.6782002764554376</v>
      </c>
      <c r="F32" s="28">
        <v>2.8744210575942746</v>
      </c>
      <c r="G32" s="28">
        <v>2.5529992165312514</v>
      </c>
      <c r="H32" s="28">
        <v>2.6733863266241342</v>
      </c>
      <c r="I32" s="28">
        <v>5.4042503659125272</v>
      </c>
      <c r="J32" s="28">
        <v>4.7251922930784787</v>
      </c>
      <c r="K32" s="29">
        <v>2.3578712095310075</v>
      </c>
    </row>
    <row r="33" spans="2:11" x14ac:dyDescent="0.35">
      <c r="B33" s="31"/>
      <c r="C33" s="2" t="s">
        <v>81</v>
      </c>
      <c r="D33" s="28">
        <v>4.7027831925780053</v>
      </c>
      <c r="E33" s="28">
        <v>3.5835067916537642</v>
      </c>
      <c r="F33" s="28">
        <v>2.7797275727926012</v>
      </c>
      <c r="G33" s="28">
        <v>2.458305731729578</v>
      </c>
      <c r="H33" s="28">
        <v>2.5786928418224608</v>
      </c>
      <c r="I33" s="28">
        <v>5.3095568811108524</v>
      </c>
      <c r="J33" s="28">
        <v>4.6304988082768039</v>
      </c>
      <c r="K33" s="29">
        <v>2.2631777247293337</v>
      </c>
    </row>
    <row r="34" spans="2:11" x14ac:dyDescent="0.35">
      <c r="B34" s="31"/>
      <c r="C34" s="2" t="s">
        <v>83</v>
      </c>
      <c r="D34" s="28">
        <v>4.6080897077763314</v>
      </c>
      <c r="E34" s="28">
        <v>3.4888133068520899</v>
      </c>
      <c r="F34" s="28">
        <v>2.6850340879909274</v>
      </c>
      <c r="G34" s="28">
        <v>2.3636122469279037</v>
      </c>
      <c r="H34" s="28">
        <v>2.483999357020787</v>
      </c>
      <c r="I34" s="28">
        <v>5.2148633963091795</v>
      </c>
      <c r="J34" s="28">
        <v>4.5358053234751301</v>
      </c>
      <c r="K34" s="29">
        <v>2.1684842399276598</v>
      </c>
    </row>
    <row r="35" spans="2:11" ht="15" thickBot="1" x14ac:dyDescent="0.4">
      <c r="B35" s="32"/>
      <c r="C35" s="3" t="s">
        <v>84</v>
      </c>
      <c r="D35" s="33">
        <v>4.9985377469127243</v>
      </c>
      <c r="E35" s="33">
        <v>3.8858274508825268</v>
      </c>
      <c r="F35" s="33">
        <v>3.079476157276325</v>
      </c>
      <c r="G35" s="33">
        <v>2.7642364529407213</v>
      </c>
      <c r="H35" s="33">
        <v>2.8806253644689228</v>
      </c>
      <c r="I35" s="33">
        <v>5.6108763893265898</v>
      </c>
      <c r="J35" s="33">
        <v>4.9324024138435609</v>
      </c>
      <c r="K35" s="34">
        <v>2.569125098869824</v>
      </c>
    </row>
    <row r="36" spans="2:11" x14ac:dyDescent="0.35">
      <c r="B36" s="24" t="s">
        <v>106</v>
      </c>
      <c r="C36" s="1" t="s">
        <v>2</v>
      </c>
      <c r="D36" s="25">
        <v>3.9784849778258549</v>
      </c>
      <c r="E36" s="25">
        <v>2.8336788292965585</v>
      </c>
      <c r="F36" s="25">
        <v>2.0387553265231393</v>
      </c>
      <c r="G36" s="25">
        <v>1.706753012956612</v>
      </c>
      <c r="H36" s="25">
        <v>1.8407880512813735</v>
      </c>
      <c r="I36" s="25">
        <v>4.5731885001144006</v>
      </c>
      <c r="J36" s="25">
        <v>3.8853343541010199</v>
      </c>
      <c r="K36" s="26">
        <v>1.5123056637438805</v>
      </c>
    </row>
    <row r="37" spans="2:11" x14ac:dyDescent="0.35">
      <c r="B37" s="27" t="s">
        <v>107</v>
      </c>
      <c r="C37" s="2" t="s">
        <v>69</v>
      </c>
      <c r="D37" s="28">
        <v>4.6645816886047058</v>
      </c>
      <c r="E37" s="28">
        <v>3.5518713925745087</v>
      </c>
      <c r="F37" s="28">
        <v>2.7455200989683068</v>
      </c>
      <c r="G37" s="28">
        <v>2.4302803946327032</v>
      </c>
      <c r="H37" s="28">
        <v>2.5466693061609047</v>
      </c>
      <c r="I37" s="28">
        <v>5.2769203310185704</v>
      </c>
      <c r="J37" s="28">
        <v>4.5984463555355424</v>
      </c>
      <c r="K37" s="29">
        <v>2.2351690405618059</v>
      </c>
    </row>
    <row r="38" spans="2:11" x14ac:dyDescent="0.35">
      <c r="B38" s="27" t="s">
        <v>111</v>
      </c>
      <c r="C38" s="2" t="s">
        <v>71</v>
      </c>
      <c r="D38" s="28">
        <v>4.5883365303004</v>
      </c>
      <c r="E38" s="28">
        <v>3.4756262342702025</v>
      </c>
      <c r="F38" s="28">
        <v>2.6692749406640006</v>
      </c>
      <c r="G38" s="28">
        <v>2.3540352363283974</v>
      </c>
      <c r="H38" s="28">
        <v>2.4704241478565985</v>
      </c>
      <c r="I38" s="28">
        <v>5.2006751727142646</v>
      </c>
      <c r="J38" s="28">
        <v>4.5222011972312366</v>
      </c>
      <c r="K38" s="29">
        <v>2.1589238822574996</v>
      </c>
    </row>
    <row r="39" spans="2:11" x14ac:dyDescent="0.35">
      <c r="B39" s="30">
        <v>0</v>
      </c>
      <c r="C39" s="2" t="s">
        <v>73</v>
      </c>
      <c r="D39" s="28">
        <v>4.4739687928439409</v>
      </c>
      <c r="E39" s="28">
        <v>3.3612584968137433</v>
      </c>
      <c r="F39" s="28">
        <v>2.5549072032075415</v>
      </c>
      <c r="G39" s="28">
        <v>2.2396674988719378</v>
      </c>
      <c r="H39" s="28">
        <v>2.3560564104001394</v>
      </c>
      <c r="I39" s="28">
        <v>5.0863074352578055</v>
      </c>
      <c r="J39" s="28">
        <v>4.4078334597747775</v>
      </c>
      <c r="K39" s="29">
        <v>2.0445561448010405</v>
      </c>
    </row>
    <row r="40" spans="2:11" x14ac:dyDescent="0.35">
      <c r="B40" s="31"/>
      <c r="C40" s="2" t="s">
        <v>75</v>
      </c>
      <c r="D40" s="28">
        <v>4.3596010553874818</v>
      </c>
      <c r="E40" s="28">
        <v>3.2468907593572842</v>
      </c>
      <c r="F40" s="28">
        <v>2.4405394657510824</v>
      </c>
      <c r="G40" s="28">
        <v>2.1252997614154787</v>
      </c>
      <c r="H40" s="28">
        <v>2.2416886729436802</v>
      </c>
      <c r="I40" s="28">
        <v>4.9719396978013473</v>
      </c>
      <c r="J40" s="28">
        <v>4.2934657223183184</v>
      </c>
      <c r="K40" s="29">
        <v>1.9301884073445812</v>
      </c>
    </row>
    <row r="41" spans="2:11" x14ac:dyDescent="0.35">
      <c r="B41" s="31"/>
      <c r="C41" s="2" t="s">
        <v>77</v>
      </c>
      <c r="D41" s="28">
        <v>4.5266496089394428</v>
      </c>
      <c r="E41" s="28">
        <v>3.4073732080152017</v>
      </c>
      <c r="F41" s="28">
        <v>2.6035939891540387</v>
      </c>
      <c r="G41" s="28">
        <v>2.2821721480910155</v>
      </c>
      <c r="H41" s="28">
        <v>2.4025592581838984</v>
      </c>
      <c r="I41" s="28">
        <v>5.1334232974722909</v>
      </c>
      <c r="J41" s="28">
        <v>4.4543652246382424</v>
      </c>
      <c r="K41" s="29">
        <v>2.0870441410907716</v>
      </c>
    </row>
    <row r="42" spans="2:11" x14ac:dyDescent="0.35">
      <c r="B42" s="31"/>
      <c r="C42" s="2" t="s">
        <v>79</v>
      </c>
      <c r="D42" s="28">
        <v>4.4635206190716605</v>
      </c>
      <c r="E42" s="28">
        <v>3.3442442181474195</v>
      </c>
      <c r="F42" s="28">
        <v>2.5404649992862565</v>
      </c>
      <c r="G42" s="28">
        <v>2.2190431582232333</v>
      </c>
      <c r="H42" s="28">
        <v>2.3394302683161161</v>
      </c>
      <c r="I42" s="28">
        <v>5.0702943076045077</v>
      </c>
      <c r="J42" s="28">
        <v>4.3912362347704592</v>
      </c>
      <c r="K42" s="29">
        <v>2.0239151512229889</v>
      </c>
    </row>
    <row r="43" spans="2:11" x14ac:dyDescent="0.35">
      <c r="B43" s="31"/>
      <c r="C43" s="2" t="s">
        <v>81</v>
      </c>
      <c r="D43" s="28">
        <v>4.3688271342699867</v>
      </c>
      <c r="E43" s="28">
        <v>3.2495507333457452</v>
      </c>
      <c r="F43" s="28">
        <v>2.4457715144845826</v>
      </c>
      <c r="G43" s="28">
        <v>2.124349673421559</v>
      </c>
      <c r="H43" s="28">
        <v>2.2447367835144423</v>
      </c>
      <c r="I43" s="28">
        <v>4.9756008228028348</v>
      </c>
      <c r="J43" s="28">
        <v>4.2965427499687854</v>
      </c>
      <c r="K43" s="29">
        <v>1.9292216664213151</v>
      </c>
    </row>
    <row r="44" spans="2:11" x14ac:dyDescent="0.35">
      <c r="B44" s="31"/>
      <c r="C44" s="2" t="s">
        <v>83</v>
      </c>
      <c r="D44" s="28">
        <v>4.2741336494683129</v>
      </c>
      <c r="E44" s="28">
        <v>3.1548572485440713</v>
      </c>
      <c r="F44" s="28">
        <v>2.3510780296829084</v>
      </c>
      <c r="G44" s="28">
        <v>2.0296561886198852</v>
      </c>
      <c r="H44" s="28">
        <v>2.150043298712768</v>
      </c>
      <c r="I44" s="28">
        <v>4.8809073380011609</v>
      </c>
      <c r="J44" s="28">
        <v>4.2018492651671115</v>
      </c>
      <c r="K44" s="29">
        <v>1.8345281816196413</v>
      </c>
    </row>
    <row r="45" spans="2:11" ht="15" thickBot="1" x14ac:dyDescent="0.4">
      <c r="B45" s="32"/>
      <c r="C45" s="3" t="s">
        <v>84</v>
      </c>
      <c r="D45" s="33">
        <v>4.6645816886047058</v>
      </c>
      <c r="E45" s="33">
        <v>3.5518713925745087</v>
      </c>
      <c r="F45" s="33">
        <v>2.7455200989683068</v>
      </c>
      <c r="G45" s="33">
        <v>2.4302803946327032</v>
      </c>
      <c r="H45" s="33">
        <v>2.5466693061609047</v>
      </c>
      <c r="I45" s="33">
        <v>5.2769203310185704</v>
      </c>
      <c r="J45" s="33">
        <v>4.5984463555355424</v>
      </c>
      <c r="K45" s="34">
        <v>2.2351690405618059</v>
      </c>
    </row>
    <row r="46" spans="2:11" x14ac:dyDescent="0.35">
      <c r="B46" s="35" t="s">
        <v>112</v>
      </c>
      <c r="C46" s="1" t="s">
        <v>2</v>
      </c>
      <c r="D46" s="25">
        <v>4.3122870035986285</v>
      </c>
      <c r="E46" s="25">
        <v>3.145547934493433</v>
      </c>
      <c r="F46" s="25">
        <v>2.3840027464141662</v>
      </c>
      <c r="G46" s="25">
        <v>2.0380051143669222</v>
      </c>
      <c r="H46" s="25">
        <v>2.1804198880089651</v>
      </c>
      <c r="I46" s="25">
        <v>4.863789932121553</v>
      </c>
      <c r="J46" s="25">
        <v>4.181505753332428</v>
      </c>
      <c r="K46" s="26">
        <v>1.8549130918934835</v>
      </c>
    </row>
    <row r="47" spans="2:11" x14ac:dyDescent="0.35">
      <c r="B47" s="27"/>
      <c r="C47" s="2" t="s">
        <v>69</v>
      </c>
      <c r="D47" s="28">
        <v>4.995627487448612</v>
      </c>
      <c r="E47" s="28">
        <v>3.8669844770115991</v>
      </c>
      <c r="F47" s="28">
        <v>3.0876930419222162</v>
      </c>
      <c r="G47" s="28">
        <v>2.7640545777617058</v>
      </c>
      <c r="H47" s="28">
        <v>2.8833238865201909</v>
      </c>
      <c r="I47" s="28">
        <v>5.5761205892763144</v>
      </c>
      <c r="J47" s="28">
        <v>4.9010306106592116</v>
      </c>
      <c r="K47" s="29">
        <v>2.5777951286999055</v>
      </c>
    </row>
    <row r="48" spans="2:11" x14ac:dyDescent="0.35">
      <c r="B48" s="27" t="s">
        <v>108</v>
      </c>
      <c r="C48" s="2" t="s">
        <v>71</v>
      </c>
      <c r="D48" s="28">
        <v>4.9193823291443062</v>
      </c>
      <c r="E48" s="28">
        <v>3.7907393187072929</v>
      </c>
      <c r="F48" s="28">
        <v>3.0114478836179099</v>
      </c>
      <c r="G48" s="28">
        <v>2.6878094194574</v>
      </c>
      <c r="H48" s="28">
        <v>2.8070787282158847</v>
      </c>
      <c r="I48" s="28">
        <v>5.4998754309720086</v>
      </c>
      <c r="J48" s="28">
        <v>4.824785452354905</v>
      </c>
      <c r="K48" s="29">
        <v>2.5015499703955997</v>
      </c>
    </row>
    <row r="49" spans="2:11" x14ac:dyDescent="0.35">
      <c r="B49" s="30">
        <v>0</v>
      </c>
      <c r="C49" s="2" t="s">
        <v>73</v>
      </c>
      <c r="D49" s="28">
        <v>4.8050145916878471</v>
      </c>
      <c r="E49" s="28">
        <v>3.6763715812508337</v>
      </c>
      <c r="F49" s="28">
        <v>2.8970801461614508</v>
      </c>
      <c r="G49" s="28">
        <v>2.5734416820009405</v>
      </c>
      <c r="H49" s="28">
        <v>2.6927109907594255</v>
      </c>
      <c r="I49" s="28">
        <v>5.3855076935155495</v>
      </c>
      <c r="J49" s="28">
        <v>4.7104177148984459</v>
      </c>
      <c r="K49" s="29">
        <v>2.3871822329391406</v>
      </c>
    </row>
    <row r="50" spans="2:11" x14ac:dyDescent="0.35">
      <c r="B50" s="31"/>
      <c r="C50" s="2" t="s">
        <v>75</v>
      </c>
      <c r="D50" s="28">
        <v>4.6906468542313871</v>
      </c>
      <c r="E50" s="28">
        <v>3.5620038437943746</v>
      </c>
      <c r="F50" s="28">
        <v>2.7827124087049917</v>
      </c>
      <c r="G50" s="28">
        <v>2.4590739445444814</v>
      </c>
      <c r="H50" s="28">
        <v>2.5783432533029664</v>
      </c>
      <c r="I50" s="28">
        <v>5.2711399560590904</v>
      </c>
      <c r="J50" s="28">
        <v>4.5960499774419867</v>
      </c>
      <c r="K50" s="29">
        <v>2.2728144954826814</v>
      </c>
    </row>
    <row r="51" spans="2:11" x14ac:dyDescent="0.35">
      <c r="B51" s="31"/>
      <c r="C51" s="2" t="s">
        <v>77</v>
      </c>
      <c r="D51" s="28">
        <v>4.8590203614482235</v>
      </c>
      <c r="E51" s="28">
        <v>3.7201415756370357</v>
      </c>
      <c r="F51" s="28">
        <v>2.9411037305542225</v>
      </c>
      <c r="G51" s="28">
        <v>2.617236075915792</v>
      </c>
      <c r="H51" s="28">
        <v>2.74255174496763</v>
      </c>
      <c r="I51" s="28">
        <v>5.4322824576985864</v>
      </c>
      <c r="J51" s="28">
        <v>4.7565164425306481</v>
      </c>
      <c r="K51" s="29">
        <v>2.4288760089321033</v>
      </c>
    </row>
    <row r="52" spans="2:11" x14ac:dyDescent="0.35">
      <c r="B52" s="31"/>
      <c r="C52" s="2" t="s">
        <v>79</v>
      </c>
      <c r="D52" s="28">
        <v>4.7958913715804403</v>
      </c>
      <c r="E52" s="28">
        <v>3.6570125857692535</v>
      </c>
      <c r="F52" s="28">
        <v>2.8779747406864402</v>
      </c>
      <c r="G52" s="28">
        <v>2.5541070860480097</v>
      </c>
      <c r="H52" s="28">
        <v>2.6794227550998473</v>
      </c>
      <c r="I52" s="28">
        <v>5.369153467830805</v>
      </c>
      <c r="J52" s="28">
        <v>4.6933874526628649</v>
      </c>
      <c r="K52" s="29">
        <v>2.3657470190643211</v>
      </c>
    </row>
    <row r="53" spans="2:11" x14ac:dyDescent="0.35">
      <c r="B53" s="31"/>
      <c r="C53" s="2" t="s">
        <v>81</v>
      </c>
      <c r="D53" s="28">
        <v>4.7011978867787665</v>
      </c>
      <c r="E53" s="28">
        <v>3.5623191009675792</v>
      </c>
      <c r="F53" s="28">
        <v>2.7832812558847664</v>
      </c>
      <c r="G53" s="28">
        <v>2.4594136012463359</v>
      </c>
      <c r="H53" s="28">
        <v>2.5847292702981735</v>
      </c>
      <c r="I53" s="28">
        <v>5.2744599830291303</v>
      </c>
      <c r="J53" s="28">
        <v>4.5986939678611911</v>
      </c>
      <c r="K53" s="29">
        <v>2.2710535342626472</v>
      </c>
    </row>
    <row r="54" spans="2:11" x14ac:dyDescent="0.35">
      <c r="B54" s="31"/>
      <c r="C54" s="2" t="s">
        <v>83</v>
      </c>
      <c r="D54" s="28">
        <v>4.6065044019770935</v>
      </c>
      <c r="E54" s="28">
        <v>3.4676256161659058</v>
      </c>
      <c r="F54" s="28">
        <v>2.688587771083093</v>
      </c>
      <c r="G54" s="28">
        <v>2.3647201164446625</v>
      </c>
      <c r="H54" s="28">
        <v>2.4900357854965001</v>
      </c>
      <c r="I54" s="28">
        <v>5.1797664982274565</v>
      </c>
      <c r="J54" s="28">
        <v>4.5040004830595182</v>
      </c>
      <c r="K54" s="29">
        <v>2.1763600494609734</v>
      </c>
    </row>
    <row r="55" spans="2:11" ht="15" thickBot="1" x14ac:dyDescent="0.4">
      <c r="B55" s="32"/>
      <c r="C55" s="3" t="s">
        <v>84</v>
      </c>
      <c r="D55" s="33">
        <v>4.995627487448612</v>
      </c>
      <c r="E55" s="33">
        <v>3.8669844770115991</v>
      </c>
      <c r="F55" s="33">
        <v>3.0876930419222162</v>
      </c>
      <c r="G55" s="33">
        <v>2.7640545777617058</v>
      </c>
      <c r="H55" s="33">
        <v>2.8833238865201909</v>
      </c>
      <c r="I55" s="33">
        <v>5.5761205892763144</v>
      </c>
      <c r="J55" s="33">
        <v>4.9010306106592116</v>
      </c>
      <c r="K55" s="34">
        <v>2.5777951286999055</v>
      </c>
    </row>
    <row r="56" spans="2:11" x14ac:dyDescent="0.35">
      <c r="B56" s="35" t="s">
        <v>112</v>
      </c>
      <c r="C56" s="1" t="s">
        <v>2</v>
      </c>
      <c r="D56" s="25">
        <v>4.1983776168990605</v>
      </c>
      <c r="E56" s="25">
        <v>3.031638547793865</v>
      </c>
      <c r="F56" s="25">
        <v>2.2700933597145987</v>
      </c>
      <c r="G56" s="25">
        <v>1.9240957276673545</v>
      </c>
      <c r="H56" s="25">
        <v>2.0665105013093972</v>
      </c>
      <c r="I56" s="25">
        <v>4.749880545421985</v>
      </c>
      <c r="J56" s="25">
        <v>4.0675963666328601</v>
      </c>
      <c r="K56" s="26">
        <v>1.7410037051939156</v>
      </c>
    </row>
    <row r="57" spans="2:11" x14ac:dyDescent="0.35">
      <c r="B57" s="27"/>
      <c r="C57" s="2" t="s">
        <v>69</v>
      </c>
      <c r="D57" s="28">
        <v>4.881718100749044</v>
      </c>
      <c r="E57" s="28">
        <v>3.7530750903120311</v>
      </c>
      <c r="F57" s="28">
        <v>2.9737836552226482</v>
      </c>
      <c r="G57" s="28">
        <v>2.6501451910621383</v>
      </c>
      <c r="H57" s="28">
        <v>2.7694144998206229</v>
      </c>
      <c r="I57" s="28">
        <v>5.4622112025767464</v>
      </c>
      <c r="J57" s="28">
        <v>4.7871212239596428</v>
      </c>
      <c r="K57" s="29">
        <v>2.4638857420003379</v>
      </c>
    </row>
    <row r="58" spans="2:11" x14ac:dyDescent="0.35">
      <c r="B58" s="27" t="s">
        <v>109</v>
      </c>
      <c r="C58" s="2" t="s">
        <v>71</v>
      </c>
      <c r="D58" s="28">
        <v>4.8054729424447382</v>
      </c>
      <c r="E58" s="28">
        <v>3.6768299320077249</v>
      </c>
      <c r="F58" s="28">
        <v>2.897538496918342</v>
      </c>
      <c r="G58" s="28">
        <v>2.5739000327578321</v>
      </c>
      <c r="H58" s="28">
        <v>2.6931693415163167</v>
      </c>
      <c r="I58" s="28">
        <v>5.3859660442724406</v>
      </c>
      <c r="J58" s="28">
        <v>4.7108760656553379</v>
      </c>
      <c r="K58" s="29">
        <v>2.3876405836960317</v>
      </c>
    </row>
    <row r="59" spans="2:11" x14ac:dyDescent="0.35">
      <c r="B59" s="30">
        <v>0</v>
      </c>
      <c r="C59" s="2" t="s">
        <v>73</v>
      </c>
      <c r="D59" s="28">
        <v>4.6911052049882791</v>
      </c>
      <c r="E59" s="28">
        <v>3.5624621945512658</v>
      </c>
      <c r="F59" s="28">
        <v>2.7831707594618829</v>
      </c>
      <c r="G59" s="28">
        <v>2.459532295301373</v>
      </c>
      <c r="H59" s="28">
        <v>2.5788016040598576</v>
      </c>
      <c r="I59" s="28">
        <v>5.2715983068159815</v>
      </c>
      <c r="J59" s="28">
        <v>4.5965083281988788</v>
      </c>
      <c r="K59" s="29">
        <v>2.2732728462395726</v>
      </c>
    </row>
    <row r="60" spans="2:11" x14ac:dyDescent="0.35">
      <c r="B60" s="31"/>
      <c r="C60" s="2" t="s">
        <v>75</v>
      </c>
      <c r="D60" s="28">
        <v>4.57673746753182</v>
      </c>
      <c r="E60" s="28">
        <v>3.4480944570948067</v>
      </c>
      <c r="F60" s="28">
        <v>2.6688030220054237</v>
      </c>
      <c r="G60" s="28">
        <v>2.3451645578449138</v>
      </c>
      <c r="H60" s="28">
        <v>2.4644338666033985</v>
      </c>
      <c r="I60" s="28">
        <v>5.1572305693595224</v>
      </c>
      <c r="J60" s="28">
        <v>4.4821405907424188</v>
      </c>
      <c r="K60" s="29">
        <v>2.1589051087831135</v>
      </c>
    </row>
    <row r="61" spans="2:11" x14ac:dyDescent="0.35">
      <c r="B61" s="31"/>
      <c r="C61" s="2" t="s">
        <v>77</v>
      </c>
      <c r="D61" s="28">
        <v>4.7451109747486555</v>
      </c>
      <c r="E61" s="28">
        <v>3.6062321889374678</v>
      </c>
      <c r="F61" s="28">
        <v>2.827194343854655</v>
      </c>
      <c r="G61" s="28">
        <v>2.5033266892162245</v>
      </c>
      <c r="H61" s="28">
        <v>2.628642358268062</v>
      </c>
      <c r="I61" s="28">
        <v>5.3183730709990193</v>
      </c>
      <c r="J61" s="28">
        <v>4.6426070558310801</v>
      </c>
      <c r="K61" s="29">
        <v>2.3149666222325354</v>
      </c>
    </row>
    <row r="62" spans="2:11" x14ac:dyDescent="0.35">
      <c r="B62" s="31"/>
      <c r="C62" s="2" t="s">
        <v>79</v>
      </c>
      <c r="D62" s="28">
        <v>4.6819819848808732</v>
      </c>
      <c r="E62" s="28">
        <v>3.5431031990696855</v>
      </c>
      <c r="F62" s="28">
        <v>2.7640653539868723</v>
      </c>
      <c r="G62" s="28">
        <v>2.4401976993484418</v>
      </c>
      <c r="H62" s="28">
        <v>2.5655133684002793</v>
      </c>
      <c r="I62" s="28">
        <v>5.2552440811312362</v>
      </c>
      <c r="J62" s="28">
        <v>4.5794780659632979</v>
      </c>
      <c r="K62" s="29">
        <v>2.2518376323647531</v>
      </c>
    </row>
    <row r="63" spans="2:11" x14ac:dyDescent="0.35">
      <c r="B63" s="31"/>
      <c r="C63" s="2" t="s">
        <v>81</v>
      </c>
      <c r="D63" s="28">
        <v>4.5872885000791985</v>
      </c>
      <c r="E63" s="28">
        <v>3.4484097142680117</v>
      </c>
      <c r="F63" s="28">
        <v>2.6693718691851984</v>
      </c>
      <c r="G63" s="28">
        <v>2.3455042145467679</v>
      </c>
      <c r="H63" s="28">
        <v>2.4708198835986055</v>
      </c>
      <c r="I63" s="28">
        <v>5.1605505963295633</v>
      </c>
      <c r="J63" s="28">
        <v>4.4847845811616232</v>
      </c>
      <c r="K63" s="29">
        <v>2.1571441475630793</v>
      </c>
    </row>
    <row r="64" spans="2:11" x14ac:dyDescent="0.35">
      <c r="B64" s="31"/>
      <c r="C64" s="2" t="s">
        <v>83</v>
      </c>
      <c r="D64" s="28">
        <v>4.4925950152775247</v>
      </c>
      <c r="E64" s="28">
        <v>3.3537162294663374</v>
      </c>
      <c r="F64" s="28">
        <v>2.5746783843835246</v>
      </c>
      <c r="G64" s="28">
        <v>2.2508107297450941</v>
      </c>
      <c r="H64" s="28">
        <v>2.3761263987969317</v>
      </c>
      <c r="I64" s="28">
        <v>5.0658571115278885</v>
      </c>
      <c r="J64" s="28">
        <v>4.3900910963599493</v>
      </c>
      <c r="K64" s="29">
        <v>2.0624506627614054</v>
      </c>
    </row>
    <row r="65" spans="2:11" ht="15" thickBot="1" x14ac:dyDescent="0.4">
      <c r="B65" s="32"/>
      <c r="C65" s="3" t="s">
        <v>84</v>
      </c>
      <c r="D65" s="33">
        <v>4.881718100749044</v>
      </c>
      <c r="E65" s="33">
        <v>3.7530750903120311</v>
      </c>
      <c r="F65" s="33">
        <v>2.9737836552226482</v>
      </c>
      <c r="G65" s="33">
        <v>2.6501451910621383</v>
      </c>
      <c r="H65" s="33">
        <v>2.7694144998206229</v>
      </c>
      <c r="I65" s="33">
        <v>5.4622112025767464</v>
      </c>
      <c r="J65" s="33">
        <v>4.7871212239596428</v>
      </c>
      <c r="K65" s="34">
        <v>2.4638857420003379</v>
      </c>
    </row>
    <row r="66" spans="2:11" x14ac:dyDescent="0.35">
      <c r="B66" s="35" t="s">
        <v>112</v>
      </c>
      <c r="C66" s="1" t="s">
        <v>2</v>
      </c>
      <c r="D66" s="25">
        <v>4.0275135368497086</v>
      </c>
      <c r="E66" s="25">
        <v>2.860774467744513</v>
      </c>
      <c r="F66" s="25">
        <v>2.0992292796652463</v>
      </c>
      <c r="G66" s="25">
        <v>1.7532316476180028</v>
      </c>
      <c r="H66" s="25">
        <v>1.8956464212600452</v>
      </c>
      <c r="I66" s="25">
        <v>4.5790164653726331</v>
      </c>
      <c r="J66" s="25">
        <v>3.8967322865835081</v>
      </c>
      <c r="K66" s="26">
        <v>1.5701396251445638</v>
      </c>
    </row>
    <row r="67" spans="2:11" x14ac:dyDescent="0.35">
      <c r="B67" s="27"/>
      <c r="C67" s="2" t="s">
        <v>69</v>
      </c>
      <c r="D67" s="28">
        <v>4.7108540206996921</v>
      </c>
      <c r="E67" s="28">
        <v>3.5822110102626792</v>
      </c>
      <c r="F67" s="28">
        <v>2.8029195751732963</v>
      </c>
      <c r="G67" s="28">
        <v>2.4792811110127859</v>
      </c>
      <c r="H67" s="28">
        <v>2.598550419771271</v>
      </c>
      <c r="I67" s="28">
        <v>5.2913471225273954</v>
      </c>
      <c r="J67" s="28">
        <v>4.6162571439102917</v>
      </c>
      <c r="K67" s="29">
        <v>2.2930216619509856</v>
      </c>
    </row>
    <row r="68" spans="2:11" x14ac:dyDescent="0.35">
      <c r="B68" s="27" t="s">
        <v>110</v>
      </c>
      <c r="C68" s="2" t="s">
        <v>71</v>
      </c>
      <c r="D68" s="28">
        <v>4.6346088623953863</v>
      </c>
      <c r="E68" s="28">
        <v>3.505965851958373</v>
      </c>
      <c r="F68" s="28">
        <v>2.72667441686899</v>
      </c>
      <c r="G68" s="28">
        <v>2.4030359527084801</v>
      </c>
      <c r="H68" s="28">
        <v>2.5223052614669648</v>
      </c>
      <c r="I68" s="28">
        <v>5.2151019642230887</v>
      </c>
      <c r="J68" s="28">
        <v>4.5400119856059851</v>
      </c>
      <c r="K68" s="29">
        <v>2.2167765036466798</v>
      </c>
    </row>
    <row r="69" spans="2:11" x14ac:dyDescent="0.35">
      <c r="B69" s="30">
        <v>0</v>
      </c>
      <c r="C69" s="2" t="s">
        <v>73</v>
      </c>
      <c r="D69" s="28">
        <v>4.5202411249389263</v>
      </c>
      <c r="E69" s="28">
        <v>3.3915981145019138</v>
      </c>
      <c r="F69" s="28">
        <v>2.6123066794125309</v>
      </c>
      <c r="G69" s="28">
        <v>2.288668215252021</v>
      </c>
      <c r="H69" s="28">
        <v>2.4079375240105056</v>
      </c>
      <c r="I69" s="28">
        <v>5.1007342267666296</v>
      </c>
      <c r="J69" s="28">
        <v>4.4256442481495259</v>
      </c>
      <c r="K69" s="29">
        <v>2.1024087661902207</v>
      </c>
    </row>
    <row r="70" spans="2:11" x14ac:dyDescent="0.35">
      <c r="B70" s="31"/>
      <c r="C70" s="2" t="s">
        <v>75</v>
      </c>
      <c r="D70" s="28">
        <v>4.405873387482468</v>
      </c>
      <c r="E70" s="28">
        <v>3.2772303770454547</v>
      </c>
      <c r="F70" s="28">
        <v>2.4979389419560718</v>
      </c>
      <c r="G70" s="28">
        <v>2.1743004777955619</v>
      </c>
      <c r="H70" s="28">
        <v>2.2935697865540465</v>
      </c>
      <c r="I70" s="28">
        <v>4.9863664893101705</v>
      </c>
      <c r="J70" s="28">
        <v>4.3112765106930668</v>
      </c>
      <c r="K70" s="29">
        <v>1.9880410287337615</v>
      </c>
    </row>
    <row r="71" spans="2:11" x14ac:dyDescent="0.35">
      <c r="B71" s="31"/>
      <c r="C71" s="2" t="s">
        <v>77</v>
      </c>
      <c r="D71" s="28">
        <v>4.5742468946993036</v>
      </c>
      <c r="E71" s="28">
        <v>3.4353681088881158</v>
      </c>
      <c r="F71" s="28">
        <v>2.6563302638053026</v>
      </c>
      <c r="G71" s="28">
        <v>2.3324626091668725</v>
      </c>
      <c r="H71" s="28">
        <v>2.4577782782187101</v>
      </c>
      <c r="I71" s="28">
        <v>5.1475089909496665</v>
      </c>
      <c r="J71" s="28">
        <v>4.4717429757817282</v>
      </c>
      <c r="K71" s="29">
        <v>2.1441025421831839</v>
      </c>
    </row>
    <row r="72" spans="2:11" x14ac:dyDescent="0.35">
      <c r="B72" s="31"/>
      <c r="C72" s="2" t="s">
        <v>79</v>
      </c>
      <c r="D72" s="28">
        <v>4.5111179048315204</v>
      </c>
      <c r="E72" s="28">
        <v>3.3722391190203336</v>
      </c>
      <c r="F72" s="28">
        <v>2.5932012739375203</v>
      </c>
      <c r="G72" s="28">
        <v>2.2693336192990898</v>
      </c>
      <c r="H72" s="28">
        <v>2.3946492883509274</v>
      </c>
      <c r="I72" s="28">
        <v>5.0843800010818851</v>
      </c>
      <c r="J72" s="28">
        <v>4.408613985913945</v>
      </c>
      <c r="K72" s="29">
        <v>2.0809735523154012</v>
      </c>
    </row>
    <row r="73" spans="2:11" x14ac:dyDescent="0.35">
      <c r="B73" s="31"/>
      <c r="C73" s="2" t="s">
        <v>81</v>
      </c>
      <c r="D73" s="28">
        <v>4.4164244200298475</v>
      </c>
      <c r="E73" s="28">
        <v>3.2775456342186593</v>
      </c>
      <c r="F73" s="28">
        <v>2.4985077891358469</v>
      </c>
      <c r="G73" s="28">
        <v>2.174640134497416</v>
      </c>
      <c r="H73" s="28">
        <v>2.299955803549254</v>
      </c>
      <c r="I73" s="28">
        <v>4.9896865162802104</v>
      </c>
      <c r="J73" s="28">
        <v>4.3139205011122712</v>
      </c>
      <c r="K73" s="29">
        <v>1.9862800675137273</v>
      </c>
    </row>
    <row r="74" spans="2:11" x14ac:dyDescent="0.35">
      <c r="B74" s="31"/>
      <c r="C74" s="2" t="s">
        <v>83</v>
      </c>
      <c r="D74" s="28">
        <v>4.3217309352281736</v>
      </c>
      <c r="E74" s="28">
        <v>3.1828521494169859</v>
      </c>
      <c r="F74" s="28">
        <v>2.4038143043341731</v>
      </c>
      <c r="G74" s="28">
        <v>2.0799466496957426</v>
      </c>
      <c r="H74" s="28">
        <v>2.2052623187475802</v>
      </c>
      <c r="I74" s="28">
        <v>4.8949930314785366</v>
      </c>
      <c r="J74" s="28">
        <v>4.2192270163105983</v>
      </c>
      <c r="K74" s="29">
        <v>1.8915865827120537</v>
      </c>
    </row>
    <row r="75" spans="2:11" ht="15" thickBot="1" x14ac:dyDescent="0.4">
      <c r="B75" s="32"/>
      <c r="C75" s="3" t="s">
        <v>84</v>
      </c>
      <c r="D75" s="33">
        <v>4.7108540206996921</v>
      </c>
      <c r="E75" s="33">
        <v>3.5822110102626792</v>
      </c>
      <c r="F75" s="33">
        <v>2.8029195751732963</v>
      </c>
      <c r="G75" s="33">
        <v>2.4792811110127859</v>
      </c>
      <c r="H75" s="33">
        <v>2.598550419771271</v>
      </c>
      <c r="I75" s="33">
        <v>5.2913471225273954</v>
      </c>
      <c r="J75" s="33">
        <v>4.6162571439102917</v>
      </c>
      <c r="K75" s="34">
        <v>2.2930216619509856</v>
      </c>
    </row>
    <row r="76" spans="2:11" x14ac:dyDescent="0.35">
      <c r="B76" s="35" t="s">
        <v>112</v>
      </c>
      <c r="C76" s="1" t="s">
        <v>2</v>
      </c>
      <c r="D76" s="25">
        <v>3.8566494568003571</v>
      </c>
      <c r="E76" s="25">
        <v>2.6899103876951611</v>
      </c>
      <c r="F76" s="25">
        <v>1.9283651996158948</v>
      </c>
      <c r="G76" s="25">
        <v>1.5823675675686506</v>
      </c>
      <c r="H76" s="25">
        <v>1.7247823412106935</v>
      </c>
      <c r="I76" s="25">
        <v>4.4081523853232811</v>
      </c>
      <c r="J76" s="25">
        <v>3.7258682065341557</v>
      </c>
      <c r="K76" s="26">
        <v>1.3992755450952119</v>
      </c>
    </row>
    <row r="77" spans="2:11" x14ac:dyDescent="0.35">
      <c r="B77" s="27"/>
      <c r="C77" s="2" t="s">
        <v>69</v>
      </c>
      <c r="D77" s="28">
        <v>4.5399899406503401</v>
      </c>
      <c r="E77" s="28">
        <v>3.4113469302133272</v>
      </c>
      <c r="F77" s="28">
        <v>2.6320554951239443</v>
      </c>
      <c r="G77" s="28">
        <v>2.3084170309634344</v>
      </c>
      <c r="H77" s="28">
        <v>2.4276863397219191</v>
      </c>
      <c r="I77" s="28">
        <v>5.1204830424780425</v>
      </c>
      <c r="J77" s="28">
        <v>4.4453930638609398</v>
      </c>
      <c r="K77" s="29">
        <v>2.1221575819016341</v>
      </c>
    </row>
    <row r="78" spans="2:11" x14ac:dyDescent="0.35">
      <c r="B78" s="27" t="s">
        <v>111</v>
      </c>
      <c r="C78" s="2" t="s">
        <v>71</v>
      </c>
      <c r="D78" s="28">
        <v>4.4637447823460334</v>
      </c>
      <c r="E78" s="28">
        <v>3.3351017719090215</v>
      </c>
      <c r="F78" s="28">
        <v>2.5558103368196385</v>
      </c>
      <c r="G78" s="28">
        <v>2.2321718726591282</v>
      </c>
      <c r="H78" s="28">
        <v>2.3514411814176128</v>
      </c>
      <c r="I78" s="28">
        <v>5.0442378841737359</v>
      </c>
      <c r="J78" s="28">
        <v>4.369147905556634</v>
      </c>
      <c r="K78" s="29">
        <v>2.0459124235973278</v>
      </c>
    </row>
    <row r="79" spans="2:11" x14ac:dyDescent="0.35">
      <c r="B79" s="30">
        <v>0</v>
      </c>
      <c r="C79" s="2" t="s">
        <v>73</v>
      </c>
      <c r="D79" s="28">
        <v>4.3493770448895752</v>
      </c>
      <c r="E79" s="28">
        <v>3.2207340344525623</v>
      </c>
      <c r="F79" s="28">
        <v>2.4414425993631794</v>
      </c>
      <c r="G79" s="28">
        <v>2.1178041352026691</v>
      </c>
      <c r="H79" s="28">
        <v>2.2370734439611537</v>
      </c>
      <c r="I79" s="28">
        <v>4.9298701467172767</v>
      </c>
      <c r="J79" s="28">
        <v>4.2547801681001749</v>
      </c>
      <c r="K79" s="29">
        <v>1.9315446861408687</v>
      </c>
    </row>
    <row r="80" spans="2:11" x14ac:dyDescent="0.35">
      <c r="B80" s="31"/>
      <c r="C80" s="2" t="s">
        <v>75</v>
      </c>
      <c r="D80" s="28">
        <v>4.2350093074331161</v>
      </c>
      <c r="E80" s="28">
        <v>3.1063662969961032</v>
      </c>
      <c r="F80" s="28">
        <v>2.3270748619067203</v>
      </c>
      <c r="G80" s="28">
        <v>2.00343639774621</v>
      </c>
      <c r="H80" s="28">
        <v>2.122705706504695</v>
      </c>
      <c r="I80" s="28">
        <v>4.8155024092608176</v>
      </c>
      <c r="J80" s="28">
        <v>4.1404124306437158</v>
      </c>
      <c r="K80" s="29">
        <v>1.8171769486844098</v>
      </c>
    </row>
    <row r="81" spans="2:11" x14ac:dyDescent="0.35">
      <c r="B81" s="31"/>
      <c r="C81" s="2" t="s">
        <v>77</v>
      </c>
      <c r="D81" s="28">
        <v>4.4033828146499516</v>
      </c>
      <c r="E81" s="28">
        <v>3.2645040288387643</v>
      </c>
      <c r="F81" s="28">
        <v>2.4854661837559511</v>
      </c>
      <c r="G81" s="28">
        <v>2.1615985291175206</v>
      </c>
      <c r="H81" s="28">
        <v>2.2869141981693581</v>
      </c>
      <c r="I81" s="28">
        <v>4.9766449109003155</v>
      </c>
      <c r="J81" s="28">
        <v>4.3008788957323763</v>
      </c>
      <c r="K81" s="29">
        <v>1.9732384621338317</v>
      </c>
    </row>
    <row r="82" spans="2:11" x14ac:dyDescent="0.35">
      <c r="B82" s="31"/>
      <c r="C82" s="2" t="s">
        <v>79</v>
      </c>
      <c r="D82" s="28">
        <v>4.3402538247821694</v>
      </c>
      <c r="E82" s="28">
        <v>3.2013750389709812</v>
      </c>
      <c r="F82" s="28">
        <v>2.4223371938881688</v>
      </c>
      <c r="G82" s="28">
        <v>2.0984695392497379</v>
      </c>
      <c r="H82" s="28">
        <v>2.2237852083015759</v>
      </c>
      <c r="I82" s="28">
        <v>4.9135159210325323</v>
      </c>
      <c r="J82" s="28">
        <v>4.2377499058645931</v>
      </c>
      <c r="K82" s="29">
        <v>1.9101094722660492</v>
      </c>
    </row>
    <row r="83" spans="2:11" x14ac:dyDescent="0.35">
      <c r="B83" s="31"/>
      <c r="C83" s="2" t="s">
        <v>81</v>
      </c>
      <c r="D83" s="28">
        <v>4.2455603399804955</v>
      </c>
      <c r="E83" s="28">
        <v>3.1066815541693078</v>
      </c>
      <c r="F83" s="28">
        <v>2.327643709086495</v>
      </c>
      <c r="G83" s="28">
        <v>2.0037760544480645</v>
      </c>
      <c r="H83" s="28">
        <v>2.1290917234999021</v>
      </c>
      <c r="I83" s="28">
        <v>4.8188224362308585</v>
      </c>
      <c r="J83" s="28">
        <v>4.1430564210629202</v>
      </c>
      <c r="K83" s="29">
        <v>1.8154159874643756</v>
      </c>
    </row>
    <row r="84" spans="2:11" x14ac:dyDescent="0.35">
      <c r="B84" s="31"/>
      <c r="C84" s="2" t="s">
        <v>83</v>
      </c>
      <c r="D84" s="28">
        <v>4.1508668551788217</v>
      </c>
      <c r="E84" s="28">
        <v>3.011988069367634</v>
      </c>
      <c r="F84" s="28">
        <v>2.2329502242848207</v>
      </c>
      <c r="G84" s="28">
        <v>1.9090825696463904</v>
      </c>
      <c r="H84" s="28">
        <v>2.0343982386982282</v>
      </c>
      <c r="I84" s="28">
        <v>4.7241289514291847</v>
      </c>
      <c r="J84" s="28">
        <v>4.0483629362612463</v>
      </c>
      <c r="K84" s="29">
        <v>1.7207225026627015</v>
      </c>
    </row>
    <row r="85" spans="2:11" ht="15" thickBot="1" x14ac:dyDescent="0.4">
      <c r="B85" s="32"/>
      <c r="C85" s="3" t="s">
        <v>84</v>
      </c>
      <c r="D85" s="33">
        <v>4.5399899406503401</v>
      </c>
      <c r="E85" s="33">
        <v>3.4113469302133272</v>
      </c>
      <c r="F85" s="33">
        <v>2.6320554951239443</v>
      </c>
      <c r="G85" s="33">
        <v>2.3084170309634344</v>
      </c>
      <c r="H85" s="33">
        <v>2.4276863397219191</v>
      </c>
      <c r="I85" s="33">
        <v>5.1204830424780425</v>
      </c>
      <c r="J85" s="33">
        <v>4.4453930638609398</v>
      </c>
      <c r="K85" s="34">
        <v>2.1221575819016341</v>
      </c>
    </row>
    <row r="87" spans="2:11" ht="15" thickBot="1" x14ac:dyDescent="0.4"/>
    <row r="88" spans="2:11" ht="26.5" thickBot="1" x14ac:dyDescent="0.65">
      <c r="B88" s="4" t="s">
        <v>85</v>
      </c>
      <c r="C88" s="5"/>
      <c r="D88" s="6">
        <v>5</v>
      </c>
      <c r="E88" s="7" t="s">
        <v>113</v>
      </c>
      <c r="F88" s="8"/>
      <c r="G88" s="8"/>
      <c r="H88" s="8"/>
      <c r="I88" s="9"/>
      <c r="J88" s="5" t="s">
        <v>87</v>
      </c>
      <c r="K88" s="10" t="s">
        <v>15</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3.2964134196635215</v>
      </c>
      <c r="E92" s="25">
        <v>2.0335427612231896</v>
      </c>
      <c r="F92" s="25">
        <v>1.4514983117764708</v>
      </c>
      <c r="G92" s="25">
        <v>1.1028217370194386</v>
      </c>
      <c r="H92" s="25">
        <v>1.2778294950861584</v>
      </c>
      <c r="I92" s="25">
        <v>3.6226937586593544</v>
      </c>
      <c r="J92" s="25">
        <v>2.9844299840445445</v>
      </c>
      <c r="K92" s="26">
        <v>0.96209324767378801</v>
      </c>
    </row>
    <row r="93" spans="2:11" x14ac:dyDescent="0.35">
      <c r="B93" s="27"/>
      <c r="C93" s="2" t="s">
        <v>69</v>
      </c>
      <c r="D93" s="28">
        <v>3.9565945773459177</v>
      </c>
      <c r="E93" s="28">
        <v>2.7405042432938291</v>
      </c>
      <c r="F93" s="28">
        <v>2.1091331609749591</v>
      </c>
      <c r="G93" s="28">
        <v>1.7605426628718137</v>
      </c>
      <c r="H93" s="28">
        <v>1.9218698710362263</v>
      </c>
      <c r="I93" s="28">
        <v>4.3359279496165852</v>
      </c>
      <c r="J93" s="28">
        <v>3.6959273316718857</v>
      </c>
      <c r="K93" s="29">
        <v>1.5984848069106972</v>
      </c>
    </row>
    <row r="94" spans="2:11" x14ac:dyDescent="0.35">
      <c r="B94" s="27" t="s">
        <v>115</v>
      </c>
      <c r="C94" s="2" t="s">
        <v>71</v>
      </c>
      <c r="D94" s="28">
        <v>3.8803494190416115</v>
      </c>
      <c r="E94" s="28">
        <v>2.6642590849895234</v>
      </c>
      <c r="F94" s="28">
        <v>2.0328880026706528</v>
      </c>
      <c r="G94" s="28">
        <v>1.6842975045675079</v>
      </c>
      <c r="H94" s="28">
        <v>1.8456247127319203</v>
      </c>
      <c r="I94" s="28">
        <v>4.2596827913122794</v>
      </c>
      <c r="J94" s="28">
        <v>3.6196821733675795</v>
      </c>
      <c r="K94" s="29">
        <v>1.5222396486063909</v>
      </c>
    </row>
    <row r="95" spans="2:11" x14ac:dyDescent="0.35">
      <c r="B95" s="30">
        <v>0</v>
      </c>
      <c r="C95" s="2" t="s">
        <v>73</v>
      </c>
      <c r="D95" s="28">
        <v>3.7659816815851523</v>
      </c>
      <c r="E95" s="28">
        <v>2.5498913475330638</v>
      </c>
      <c r="F95" s="28">
        <v>1.9185202652141937</v>
      </c>
      <c r="G95" s="28">
        <v>1.5699297671110486</v>
      </c>
      <c r="H95" s="28">
        <v>1.7312569752754612</v>
      </c>
      <c r="I95" s="28">
        <v>4.1453150538558203</v>
      </c>
      <c r="J95" s="28">
        <v>3.5053144359111204</v>
      </c>
      <c r="K95" s="29">
        <v>1.4078719111499318</v>
      </c>
    </row>
    <row r="96" spans="2:11" x14ac:dyDescent="0.35">
      <c r="B96" s="31"/>
      <c r="C96" s="2" t="s">
        <v>75</v>
      </c>
      <c r="D96" s="28">
        <v>3.6516139441286932</v>
      </c>
      <c r="E96" s="28">
        <v>2.4355236100766047</v>
      </c>
      <c r="F96" s="28">
        <v>1.8041525277577346</v>
      </c>
      <c r="G96" s="28">
        <v>1.4555620296545895</v>
      </c>
      <c r="H96" s="28">
        <v>1.6168892378190021</v>
      </c>
      <c r="I96" s="28">
        <v>4.0309473163993603</v>
      </c>
      <c r="J96" s="28">
        <v>3.3909466984546612</v>
      </c>
      <c r="K96" s="29">
        <v>1.2935041736934727</v>
      </c>
    </row>
    <row r="97" spans="2:11" x14ac:dyDescent="0.35">
      <c r="B97" s="31"/>
      <c r="C97" s="2" t="s">
        <v>77</v>
      </c>
      <c r="D97" s="28">
        <v>3.8218622409424543</v>
      </c>
      <c r="E97" s="28">
        <v>2.5968428575073048</v>
      </c>
      <c r="F97" s="28">
        <v>1.978705906116164</v>
      </c>
      <c r="G97" s="28">
        <v>1.6171849778448728</v>
      </c>
      <c r="H97" s="28">
        <v>1.7869397468876198</v>
      </c>
      <c r="I97" s="28">
        <v>4.1924556750187758</v>
      </c>
      <c r="J97" s="28">
        <v>3.5527706360176841</v>
      </c>
      <c r="K97" s="29">
        <v>1.4638932184876217</v>
      </c>
    </row>
    <row r="98" spans="2:11" x14ac:dyDescent="0.35">
      <c r="B98" s="31"/>
      <c r="C98" s="2" t="s">
        <v>79</v>
      </c>
      <c r="D98" s="28">
        <v>3.7587332510746716</v>
      </c>
      <c r="E98" s="28">
        <v>2.5337138676395226</v>
      </c>
      <c r="F98" s="28">
        <v>1.9155769162483816</v>
      </c>
      <c r="G98" s="28">
        <v>1.5540559879770903</v>
      </c>
      <c r="H98" s="28">
        <v>1.7238107570198373</v>
      </c>
      <c r="I98" s="28">
        <v>4.1293266851509935</v>
      </c>
      <c r="J98" s="28">
        <v>3.4896416461499018</v>
      </c>
      <c r="K98" s="29">
        <v>1.4007642286198394</v>
      </c>
    </row>
    <row r="99" spans="2:11" x14ac:dyDescent="0.35">
      <c r="B99" s="31"/>
      <c r="C99" s="2" t="s">
        <v>81</v>
      </c>
      <c r="D99" s="28">
        <v>3.6640397662729978</v>
      </c>
      <c r="E99" s="28">
        <v>2.4390203828378487</v>
      </c>
      <c r="F99" s="28">
        <v>1.8208834314467075</v>
      </c>
      <c r="G99" s="28">
        <v>1.4593625031754163</v>
      </c>
      <c r="H99" s="28">
        <v>1.6291172722181633</v>
      </c>
      <c r="I99" s="28">
        <v>4.0346332003493197</v>
      </c>
      <c r="J99" s="28">
        <v>3.394948161348228</v>
      </c>
      <c r="K99" s="29">
        <v>1.3060707438181653</v>
      </c>
    </row>
    <row r="100" spans="2:11" x14ac:dyDescent="0.35">
      <c r="B100" s="31"/>
      <c r="C100" s="2" t="s">
        <v>83</v>
      </c>
      <c r="D100" s="28">
        <v>3.5693462814713239</v>
      </c>
      <c r="E100" s="28">
        <v>2.3443268980361749</v>
      </c>
      <c r="F100" s="28">
        <v>1.7261899466450339</v>
      </c>
      <c r="G100" s="28">
        <v>1.3646690183737424</v>
      </c>
      <c r="H100" s="28">
        <v>1.5344237874164897</v>
      </c>
      <c r="I100" s="28">
        <v>3.9399397155476459</v>
      </c>
      <c r="J100" s="28">
        <v>3.3002546765465537</v>
      </c>
      <c r="K100" s="29">
        <v>1.2113772590164915</v>
      </c>
    </row>
    <row r="101" spans="2:11" ht="15" thickBot="1" x14ac:dyDescent="0.4">
      <c r="B101" s="31"/>
      <c r="C101" s="3" t="s">
        <v>84</v>
      </c>
      <c r="D101" s="33">
        <v>3.9565945773459177</v>
      </c>
      <c r="E101" s="33">
        <v>2.7405042432938291</v>
      </c>
      <c r="F101" s="33">
        <v>2.1091331609749591</v>
      </c>
      <c r="G101" s="33">
        <v>1.7605426628718137</v>
      </c>
      <c r="H101" s="33">
        <v>1.9218698710362263</v>
      </c>
      <c r="I101" s="33">
        <v>4.3359279496165852</v>
      </c>
      <c r="J101" s="33">
        <v>3.6959273316718857</v>
      </c>
      <c r="K101" s="34">
        <v>1.5984848069106972</v>
      </c>
    </row>
    <row r="102" spans="2:11" x14ac:dyDescent="0.35">
      <c r="B102" s="36" t="s">
        <v>114</v>
      </c>
      <c r="C102" s="37" t="s">
        <v>2</v>
      </c>
      <c r="D102" s="25">
        <v>3.2379988664695221</v>
      </c>
      <c r="E102" s="25">
        <v>1.9751282080291901</v>
      </c>
      <c r="F102" s="25">
        <v>1.3930837585824714</v>
      </c>
      <c r="G102" s="25">
        <v>1.0444071838254394</v>
      </c>
      <c r="H102" s="25">
        <v>1.2194149418921592</v>
      </c>
      <c r="I102" s="25">
        <v>3.5642792054653549</v>
      </c>
      <c r="J102" s="25">
        <v>2.9260154308505451</v>
      </c>
      <c r="K102" s="26">
        <v>0.90367869447978877</v>
      </c>
    </row>
    <row r="103" spans="2:11" x14ac:dyDescent="0.35">
      <c r="B103" s="38"/>
      <c r="C103" s="39" t="s">
        <v>69</v>
      </c>
      <c r="D103" s="28">
        <v>3.8981800241519182</v>
      </c>
      <c r="E103" s="28">
        <v>2.6820896900998301</v>
      </c>
      <c r="F103" s="28">
        <v>2.0507186077809596</v>
      </c>
      <c r="G103" s="28">
        <v>1.7021281096778145</v>
      </c>
      <c r="H103" s="28">
        <v>1.8634553178422271</v>
      </c>
      <c r="I103" s="28">
        <v>4.2775133964225862</v>
      </c>
      <c r="J103" s="28">
        <v>3.6375127784778862</v>
      </c>
      <c r="K103" s="29">
        <v>1.5400702537166977</v>
      </c>
    </row>
    <row r="104" spans="2:11" x14ac:dyDescent="0.35">
      <c r="B104" s="27" t="s">
        <v>116</v>
      </c>
      <c r="C104" s="39" t="s">
        <v>71</v>
      </c>
      <c r="D104" s="28">
        <v>3.821934865847612</v>
      </c>
      <c r="E104" s="28">
        <v>2.6058445317955239</v>
      </c>
      <c r="F104" s="28">
        <v>1.9744734494766534</v>
      </c>
      <c r="G104" s="28">
        <v>1.6258829513735085</v>
      </c>
      <c r="H104" s="28">
        <v>1.7872101595379211</v>
      </c>
      <c r="I104" s="28">
        <v>4.2012682381182795</v>
      </c>
      <c r="J104" s="28">
        <v>3.56126762017358</v>
      </c>
      <c r="K104" s="29">
        <v>1.4638250954123917</v>
      </c>
    </row>
    <row r="105" spans="2:11" x14ac:dyDescent="0.35">
      <c r="B105" s="40">
        <v>0</v>
      </c>
      <c r="C105" s="39" t="s">
        <v>73</v>
      </c>
      <c r="D105" s="28">
        <v>3.7075671283911529</v>
      </c>
      <c r="E105" s="28">
        <v>2.4914767943390648</v>
      </c>
      <c r="F105" s="28">
        <v>1.8601057120201943</v>
      </c>
      <c r="G105" s="28">
        <v>1.5115152139170493</v>
      </c>
      <c r="H105" s="28">
        <v>1.6728424220814619</v>
      </c>
      <c r="I105" s="28">
        <v>4.0869005006618204</v>
      </c>
      <c r="J105" s="28">
        <v>3.4468998827171209</v>
      </c>
      <c r="K105" s="29">
        <v>1.3494573579559324</v>
      </c>
    </row>
    <row r="106" spans="2:11" x14ac:dyDescent="0.35">
      <c r="B106" s="41"/>
      <c r="C106" s="39" t="s">
        <v>75</v>
      </c>
      <c r="D106" s="28">
        <v>3.5931993909346938</v>
      </c>
      <c r="E106" s="28">
        <v>2.3771090568826057</v>
      </c>
      <c r="F106" s="28">
        <v>1.7457379745637351</v>
      </c>
      <c r="G106" s="28">
        <v>1.3971474764605902</v>
      </c>
      <c r="H106" s="28">
        <v>1.5584746846250026</v>
      </c>
      <c r="I106" s="28">
        <v>3.9725327632053613</v>
      </c>
      <c r="J106" s="28">
        <v>3.3325321452606618</v>
      </c>
      <c r="K106" s="29">
        <v>1.2350896204994732</v>
      </c>
    </row>
    <row r="107" spans="2:11" x14ac:dyDescent="0.35">
      <c r="B107" s="41"/>
      <c r="C107" s="39" t="s">
        <v>77</v>
      </c>
      <c r="D107" s="28">
        <v>3.7634476877484548</v>
      </c>
      <c r="E107" s="28">
        <v>2.5384283043133058</v>
      </c>
      <c r="F107" s="28">
        <v>1.9202913529221646</v>
      </c>
      <c r="G107" s="28">
        <v>1.5587704246508733</v>
      </c>
      <c r="H107" s="28">
        <v>1.7285251936936203</v>
      </c>
      <c r="I107" s="28">
        <v>4.1340411218247768</v>
      </c>
      <c r="J107" s="28">
        <v>3.494356082823685</v>
      </c>
      <c r="K107" s="29">
        <v>1.4054786652936224</v>
      </c>
    </row>
    <row r="108" spans="2:11" x14ac:dyDescent="0.35">
      <c r="B108" s="41"/>
      <c r="C108" s="39" t="s">
        <v>79</v>
      </c>
      <c r="D108" s="28">
        <v>3.7003186978806726</v>
      </c>
      <c r="E108" s="28">
        <v>2.4752993144455231</v>
      </c>
      <c r="F108" s="28">
        <v>1.8571623630543821</v>
      </c>
      <c r="G108" s="28">
        <v>1.4956414347830909</v>
      </c>
      <c r="H108" s="28">
        <v>1.6653962038258379</v>
      </c>
      <c r="I108" s="28">
        <v>4.0709121319569945</v>
      </c>
      <c r="J108" s="28">
        <v>3.4312270929559023</v>
      </c>
      <c r="K108" s="29">
        <v>1.3423496754258399</v>
      </c>
    </row>
    <row r="109" spans="2:11" x14ac:dyDescent="0.35">
      <c r="B109" s="41"/>
      <c r="C109" s="39" t="s">
        <v>81</v>
      </c>
      <c r="D109" s="28">
        <v>3.6056252130789983</v>
      </c>
      <c r="E109" s="28">
        <v>2.3806058296438493</v>
      </c>
      <c r="F109" s="28">
        <v>1.7624688782527083</v>
      </c>
      <c r="G109" s="28">
        <v>1.400947949981417</v>
      </c>
      <c r="H109" s="28">
        <v>1.570702719024164</v>
      </c>
      <c r="I109" s="28">
        <v>3.9762186471553203</v>
      </c>
      <c r="J109" s="28">
        <v>3.3365336081542285</v>
      </c>
      <c r="K109" s="29">
        <v>1.2476561906241661</v>
      </c>
    </row>
    <row r="110" spans="2:11" x14ac:dyDescent="0.35">
      <c r="B110" s="41"/>
      <c r="C110" s="39" t="s">
        <v>83</v>
      </c>
      <c r="D110" s="28">
        <v>3.5109317282773245</v>
      </c>
      <c r="E110" s="28">
        <v>2.2859123448421754</v>
      </c>
      <c r="F110" s="28">
        <v>1.6677753934510346</v>
      </c>
      <c r="G110" s="28">
        <v>1.3062544651797432</v>
      </c>
      <c r="H110" s="28">
        <v>1.4760092342224904</v>
      </c>
      <c r="I110" s="28">
        <v>3.8815251623536464</v>
      </c>
      <c r="J110" s="28">
        <v>3.2418401233525547</v>
      </c>
      <c r="K110" s="29">
        <v>1.1529627058224923</v>
      </c>
    </row>
    <row r="111" spans="2:11" ht="15" thickBot="1" x14ac:dyDescent="0.4">
      <c r="B111" s="42"/>
      <c r="C111" s="43" t="s">
        <v>84</v>
      </c>
      <c r="D111" s="33">
        <v>3.8981800241519182</v>
      </c>
      <c r="E111" s="33">
        <v>2.6820896900998301</v>
      </c>
      <c r="F111" s="33">
        <v>2.0507186077809596</v>
      </c>
      <c r="G111" s="33">
        <v>1.7021281096778145</v>
      </c>
      <c r="H111" s="33">
        <v>1.8634553178422271</v>
      </c>
      <c r="I111" s="33">
        <v>4.2775133964225862</v>
      </c>
      <c r="J111" s="33">
        <v>3.6375127784778862</v>
      </c>
      <c r="K111" s="34">
        <v>1.5400702537166977</v>
      </c>
    </row>
    <row r="112" spans="2:11" x14ac:dyDescent="0.35">
      <c r="B112" s="35" t="s">
        <v>114</v>
      </c>
      <c r="C112" s="1" t="s">
        <v>2</v>
      </c>
      <c r="D112" s="25">
        <v>3.1503770366785235</v>
      </c>
      <c r="E112" s="25">
        <v>1.8875063782381913</v>
      </c>
      <c r="F112" s="25">
        <v>1.3054619287914726</v>
      </c>
      <c r="G112" s="25">
        <v>0.95678535403444054</v>
      </c>
      <c r="H112" s="25">
        <v>1.1317931121011602</v>
      </c>
      <c r="I112" s="25">
        <v>3.476657375674356</v>
      </c>
      <c r="J112" s="25">
        <v>2.8383936010595465</v>
      </c>
      <c r="K112" s="26">
        <v>0.81605686468878991</v>
      </c>
    </row>
    <row r="113" spans="2:11" x14ac:dyDescent="0.35">
      <c r="B113" s="27"/>
      <c r="C113" s="2" t="s">
        <v>69</v>
      </c>
      <c r="D113" s="28">
        <v>3.8105581943609197</v>
      </c>
      <c r="E113" s="28">
        <v>2.5944678603088311</v>
      </c>
      <c r="F113" s="28">
        <v>1.9630967779899604</v>
      </c>
      <c r="G113" s="28">
        <v>1.6145062798868155</v>
      </c>
      <c r="H113" s="28">
        <v>1.7758334880512281</v>
      </c>
      <c r="I113" s="28">
        <v>4.1898915666315872</v>
      </c>
      <c r="J113" s="28">
        <v>3.5498909486868873</v>
      </c>
      <c r="K113" s="29">
        <v>1.4524484239256987</v>
      </c>
    </row>
    <row r="114" spans="2:11" ht="15" thickBot="1" x14ac:dyDescent="0.4">
      <c r="B114" s="27" t="s">
        <v>117</v>
      </c>
      <c r="C114" s="2" t="s">
        <v>71</v>
      </c>
      <c r="D114" s="28">
        <v>3.7343130360566135</v>
      </c>
      <c r="E114" s="28">
        <v>2.5182227020045249</v>
      </c>
      <c r="F114" s="44">
        <v>1.8868516196856546</v>
      </c>
      <c r="G114" s="28">
        <v>1.5382611215825097</v>
      </c>
      <c r="H114" s="28">
        <v>1.6995883297469223</v>
      </c>
      <c r="I114" s="28">
        <v>4.1136464083272806</v>
      </c>
      <c r="J114" s="28">
        <v>3.4736457903825815</v>
      </c>
      <c r="K114" s="29">
        <v>1.3762032656213927</v>
      </c>
    </row>
    <row r="115" spans="2:11" ht="15" thickBot="1" x14ac:dyDescent="0.4">
      <c r="B115" s="30">
        <v>0</v>
      </c>
      <c r="C115" s="2" t="s">
        <v>73</v>
      </c>
      <c r="D115" s="28">
        <v>3.6199452986001543</v>
      </c>
      <c r="E115" s="45">
        <v>2.4038549645480658</v>
      </c>
      <c r="F115" s="46">
        <v>1.7724838822291955</v>
      </c>
      <c r="G115" s="47">
        <v>1.4238933841260506</v>
      </c>
      <c r="H115" s="28">
        <v>1.585220592290463</v>
      </c>
      <c r="I115" s="28">
        <v>3.9992786708708219</v>
      </c>
      <c r="J115" s="28">
        <v>3.3592780529261219</v>
      </c>
      <c r="K115" s="29">
        <v>1.2618355281649336</v>
      </c>
    </row>
    <row r="116" spans="2:11" x14ac:dyDescent="0.35">
      <c r="B116" s="31"/>
      <c r="C116" s="2" t="s">
        <v>75</v>
      </c>
      <c r="D116" s="28">
        <v>3.5055775611436952</v>
      </c>
      <c r="E116" s="28">
        <v>2.2894872270916067</v>
      </c>
      <c r="F116" s="48">
        <v>1.6581161447727364</v>
      </c>
      <c r="G116" s="28">
        <v>1.3095256466695913</v>
      </c>
      <c r="H116" s="28">
        <v>1.4708528548340039</v>
      </c>
      <c r="I116" s="28">
        <v>3.8849109334143628</v>
      </c>
      <c r="J116" s="28">
        <v>3.2449103154696628</v>
      </c>
      <c r="K116" s="29">
        <v>1.1474677907084745</v>
      </c>
    </row>
    <row r="117" spans="2:11" x14ac:dyDescent="0.35">
      <c r="B117" s="31"/>
      <c r="C117" s="2" t="s">
        <v>77</v>
      </c>
      <c r="D117" s="28">
        <v>3.6758258579574559</v>
      </c>
      <c r="E117" s="28">
        <v>2.4508064745223068</v>
      </c>
      <c r="F117" s="28">
        <v>1.8326695231311658</v>
      </c>
      <c r="G117" s="28">
        <v>1.4711485948598746</v>
      </c>
      <c r="H117" s="28">
        <v>1.6409033639026216</v>
      </c>
      <c r="I117" s="28">
        <v>4.0464192920337778</v>
      </c>
      <c r="J117" s="28">
        <v>3.4067342530326861</v>
      </c>
      <c r="K117" s="29">
        <v>1.3178568355026237</v>
      </c>
    </row>
    <row r="118" spans="2:11" x14ac:dyDescent="0.35">
      <c r="B118" s="31"/>
      <c r="C118" s="2" t="s">
        <v>79</v>
      </c>
      <c r="D118" s="28">
        <v>3.6126968680896736</v>
      </c>
      <c r="E118" s="28">
        <v>2.3876774846545246</v>
      </c>
      <c r="F118" s="28">
        <v>1.7695405332633833</v>
      </c>
      <c r="G118" s="28">
        <v>1.4080196049920921</v>
      </c>
      <c r="H118" s="28">
        <v>1.5777743740348391</v>
      </c>
      <c r="I118" s="28">
        <v>3.9832903021659956</v>
      </c>
      <c r="J118" s="28">
        <v>3.3436052631649038</v>
      </c>
      <c r="K118" s="29">
        <v>1.2547278456348412</v>
      </c>
    </row>
    <row r="119" spans="2:11" x14ac:dyDescent="0.35">
      <c r="B119" s="31"/>
      <c r="C119" s="2" t="s">
        <v>81</v>
      </c>
      <c r="D119" s="28">
        <v>3.5180033832879998</v>
      </c>
      <c r="E119" s="28">
        <v>2.2929839998528503</v>
      </c>
      <c r="F119" s="28">
        <v>1.6748470484617095</v>
      </c>
      <c r="G119" s="28">
        <v>1.3133261201904183</v>
      </c>
      <c r="H119" s="28">
        <v>1.4830808892331653</v>
      </c>
      <c r="I119" s="28">
        <v>3.8885968173643217</v>
      </c>
      <c r="J119" s="28">
        <v>3.2489117783632295</v>
      </c>
      <c r="K119" s="29">
        <v>1.1600343608331671</v>
      </c>
    </row>
    <row r="120" spans="2:11" x14ac:dyDescent="0.35">
      <c r="B120" s="31"/>
      <c r="C120" s="2" t="s">
        <v>83</v>
      </c>
      <c r="D120" s="28">
        <v>3.4233098984863259</v>
      </c>
      <c r="E120" s="28">
        <v>2.1982905150511765</v>
      </c>
      <c r="F120" s="28">
        <v>1.5801535636600357</v>
      </c>
      <c r="G120" s="28">
        <v>1.2186326353887442</v>
      </c>
      <c r="H120" s="28">
        <v>1.3883874044314914</v>
      </c>
      <c r="I120" s="28">
        <v>3.7939033325626474</v>
      </c>
      <c r="J120" s="28">
        <v>3.1542182935615557</v>
      </c>
      <c r="K120" s="29">
        <v>1.0653408760314933</v>
      </c>
    </row>
    <row r="121" spans="2:11" ht="15" thickBot="1" x14ac:dyDescent="0.4">
      <c r="B121" s="32"/>
      <c r="C121" s="3" t="s">
        <v>84</v>
      </c>
      <c r="D121" s="33">
        <v>3.8105581943609197</v>
      </c>
      <c r="E121" s="33">
        <v>2.5944678603088311</v>
      </c>
      <c r="F121" s="33">
        <v>1.9630967779899604</v>
      </c>
      <c r="G121" s="33">
        <v>1.6145062798868155</v>
      </c>
      <c r="H121" s="33">
        <v>1.7758334880512281</v>
      </c>
      <c r="I121" s="33">
        <v>4.1898915666315872</v>
      </c>
      <c r="J121" s="33">
        <v>3.5498909486868873</v>
      </c>
      <c r="K121" s="34">
        <v>1.4524484239256987</v>
      </c>
    </row>
    <row r="122" spans="2:11" x14ac:dyDescent="0.35">
      <c r="B122" s="24" t="s">
        <v>114</v>
      </c>
      <c r="C122" s="1" t="s">
        <v>2</v>
      </c>
      <c r="D122" s="25">
        <v>3.0627552068875246</v>
      </c>
      <c r="E122" s="25">
        <v>1.7998845484471921</v>
      </c>
      <c r="F122" s="25">
        <v>1.2178400990004734</v>
      </c>
      <c r="G122" s="25">
        <v>0.86916352424344168</v>
      </c>
      <c r="H122" s="25">
        <v>1.0441712823101612</v>
      </c>
      <c r="I122" s="25">
        <v>3.3890355458833574</v>
      </c>
      <c r="J122" s="25">
        <v>2.7507717712685475</v>
      </c>
      <c r="K122" s="26">
        <v>0.72843503489779093</v>
      </c>
    </row>
    <row r="123" spans="2:11" x14ac:dyDescent="0.35">
      <c r="B123" s="27"/>
      <c r="C123" s="2" t="s">
        <v>69</v>
      </c>
      <c r="D123" s="28">
        <v>3.7229363645699207</v>
      </c>
      <c r="E123" s="28">
        <v>2.5068460305178317</v>
      </c>
      <c r="F123" s="28">
        <v>1.8754749481989617</v>
      </c>
      <c r="G123" s="28">
        <v>1.5268844500958167</v>
      </c>
      <c r="H123" s="28">
        <v>1.6882116582602293</v>
      </c>
      <c r="I123" s="28">
        <v>4.1022697368405874</v>
      </c>
      <c r="J123" s="28">
        <v>3.4622691188958883</v>
      </c>
      <c r="K123" s="29">
        <v>1.3648265941347</v>
      </c>
    </row>
    <row r="124" spans="2:11" x14ac:dyDescent="0.35">
      <c r="B124" s="27" t="s">
        <v>118</v>
      </c>
      <c r="C124" s="2" t="s">
        <v>71</v>
      </c>
      <c r="D124" s="28">
        <v>3.6466912062656145</v>
      </c>
      <c r="E124" s="28">
        <v>2.4306008722135264</v>
      </c>
      <c r="F124" s="28">
        <v>1.7992297898946557</v>
      </c>
      <c r="G124" s="28">
        <v>1.4506392917915105</v>
      </c>
      <c r="H124" s="28">
        <v>1.6119664999559231</v>
      </c>
      <c r="I124" s="28">
        <v>4.0260245785362825</v>
      </c>
      <c r="J124" s="28">
        <v>3.3860239605915825</v>
      </c>
      <c r="K124" s="29">
        <v>1.2885814358303938</v>
      </c>
    </row>
    <row r="125" spans="2:11" x14ac:dyDescent="0.35">
      <c r="B125" s="30">
        <v>0</v>
      </c>
      <c r="C125" s="2" t="s">
        <v>73</v>
      </c>
      <c r="D125" s="28">
        <v>3.5323234688091554</v>
      </c>
      <c r="E125" s="28">
        <v>2.3162331347570668</v>
      </c>
      <c r="F125" s="28">
        <v>1.6848620524381965</v>
      </c>
      <c r="G125" s="28">
        <v>1.3362715543350514</v>
      </c>
      <c r="H125" s="28">
        <v>1.497598762499464</v>
      </c>
      <c r="I125" s="28">
        <v>3.9116568410798229</v>
      </c>
      <c r="J125" s="28">
        <v>3.2716562231351234</v>
      </c>
      <c r="K125" s="29">
        <v>1.1742136983739346</v>
      </c>
    </row>
    <row r="126" spans="2:11" x14ac:dyDescent="0.35">
      <c r="B126" s="31"/>
      <c r="C126" s="2" t="s">
        <v>75</v>
      </c>
      <c r="D126" s="28">
        <v>3.4179557313526963</v>
      </c>
      <c r="E126" s="28">
        <v>2.2018653973006077</v>
      </c>
      <c r="F126" s="28">
        <v>1.5704943149817376</v>
      </c>
      <c r="G126" s="28">
        <v>1.2219038168785923</v>
      </c>
      <c r="H126" s="28">
        <v>1.3832310250430049</v>
      </c>
      <c r="I126" s="28">
        <v>3.7972891036233638</v>
      </c>
      <c r="J126" s="28">
        <v>3.1572884856786643</v>
      </c>
      <c r="K126" s="29">
        <v>1.0598459609174755</v>
      </c>
    </row>
    <row r="127" spans="2:11" x14ac:dyDescent="0.35">
      <c r="B127" s="31"/>
      <c r="C127" s="2" t="s">
        <v>77</v>
      </c>
      <c r="D127" s="28">
        <v>3.5882040281664573</v>
      </c>
      <c r="E127" s="28">
        <v>2.3631846447313083</v>
      </c>
      <c r="F127" s="28">
        <v>1.7450476933401669</v>
      </c>
      <c r="G127" s="28">
        <v>1.3835267650688758</v>
      </c>
      <c r="H127" s="28">
        <v>1.5532815341116226</v>
      </c>
      <c r="I127" s="28">
        <v>3.9587974622427793</v>
      </c>
      <c r="J127" s="28">
        <v>3.3191124232416871</v>
      </c>
      <c r="K127" s="29">
        <v>1.2302350057116249</v>
      </c>
    </row>
    <row r="128" spans="2:11" x14ac:dyDescent="0.35">
      <c r="B128" s="31"/>
      <c r="C128" s="2" t="s">
        <v>79</v>
      </c>
      <c r="D128" s="28">
        <v>3.5250750382986746</v>
      </c>
      <c r="E128" s="28">
        <v>2.3000556548635256</v>
      </c>
      <c r="F128" s="28">
        <v>1.6819187034723844</v>
      </c>
      <c r="G128" s="28">
        <v>1.3203977752010931</v>
      </c>
      <c r="H128" s="28">
        <v>1.4901525442438401</v>
      </c>
      <c r="I128" s="28">
        <v>3.8956684723749966</v>
      </c>
      <c r="J128" s="28">
        <v>3.2559834333739048</v>
      </c>
      <c r="K128" s="29">
        <v>1.167106015843842</v>
      </c>
    </row>
    <row r="129" spans="2:11" x14ac:dyDescent="0.35">
      <c r="B129" s="31"/>
      <c r="C129" s="2" t="s">
        <v>81</v>
      </c>
      <c r="D129" s="28">
        <v>3.4303815534970008</v>
      </c>
      <c r="E129" s="28">
        <v>2.2053621700618518</v>
      </c>
      <c r="F129" s="28">
        <v>1.5872252186707103</v>
      </c>
      <c r="G129" s="28">
        <v>1.2257042903994193</v>
      </c>
      <c r="H129" s="28">
        <v>1.3954590594421661</v>
      </c>
      <c r="I129" s="28">
        <v>3.8009749875733227</v>
      </c>
      <c r="J129" s="28">
        <v>3.161289948572231</v>
      </c>
      <c r="K129" s="29">
        <v>1.0724125310421684</v>
      </c>
    </row>
    <row r="130" spans="2:11" x14ac:dyDescent="0.35">
      <c r="B130" s="31"/>
      <c r="C130" s="2" t="s">
        <v>83</v>
      </c>
      <c r="D130" s="28">
        <v>3.335688068695327</v>
      </c>
      <c r="E130" s="28">
        <v>2.1106686852601779</v>
      </c>
      <c r="F130" s="28">
        <v>1.4925317338690367</v>
      </c>
      <c r="G130" s="28">
        <v>1.1310108055977455</v>
      </c>
      <c r="H130" s="28">
        <v>1.3007655746404925</v>
      </c>
      <c r="I130" s="28">
        <v>3.7062815027716489</v>
      </c>
      <c r="J130" s="28">
        <v>3.0665964637705567</v>
      </c>
      <c r="K130" s="29">
        <v>0.97771904624049444</v>
      </c>
    </row>
    <row r="131" spans="2:11" ht="15" thickBot="1" x14ac:dyDescent="0.4">
      <c r="B131" s="32"/>
      <c r="C131" s="3" t="s">
        <v>84</v>
      </c>
      <c r="D131" s="33">
        <v>3.7229363645699207</v>
      </c>
      <c r="E131" s="33">
        <v>2.5068460305178317</v>
      </c>
      <c r="F131" s="33">
        <v>1.8754749481989617</v>
      </c>
      <c r="G131" s="33">
        <v>1.5268844500958167</v>
      </c>
      <c r="H131" s="33">
        <v>1.6882116582602293</v>
      </c>
      <c r="I131" s="33">
        <v>4.1022697368405874</v>
      </c>
      <c r="J131" s="33">
        <v>3.4622691188958883</v>
      </c>
      <c r="K131" s="34">
        <v>1.3648265941347</v>
      </c>
    </row>
    <row r="132" spans="2:11" x14ac:dyDescent="0.35">
      <c r="B132" s="36" t="s">
        <v>119</v>
      </c>
      <c r="C132" s="1" t="s">
        <v>2</v>
      </c>
      <c r="D132" s="25">
        <v>3.1876384414025507</v>
      </c>
      <c r="E132" s="25">
        <v>1.9203490383324546</v>
      </c>
      <c r="F132" s="25">
        <v>1.3593193901287099</v>
      </c>
      <c r="G132" s="25">
        <v>1.0030368712902684</v>
      </c>
      <c r="H132" s="25">
        <v>1.1853445414198747</v>
      </c>
      <c r="I132" s="25">
        <v>3.5040404882387155</v>
      </c>
      <c r="J132" s="25">
        <v>2.8649647808891836</v>
      </c>
      <c r="K132" s="26">
        <v>0.86203917226793481</v>
      </c>
    </row>
    <row r="133" spans="2:11" x14ac:dyDescent="0.35">
      <c r="B133" s="27"/>
      <c r="C133" s="2" t="s">
        <v>69</v>
      </c>
      <c r="D133" s="28">
        <v>3.8458741438925204</v>
      </c>
      <c r="E133" s="28">
        <v>2.628228769311991</v>
      </c>
      <c r="F133" s="28">
        <v>2.0086878412140718</v>
      </c>
      <c r="G133" s="28">
        <v>1.6530094108214004</v>
      </c>
      <c r="H133" s="28">
        <v>1.8180798897095434</v>
      </c>
      <c r="I133" s="28">
        <v>4.2197428780465369</v>
      </c>
      <c r="J133" s="28">
        <v>3.581078281285563</v>
      </c>
      <c r="K133" s="29">
        <v>1.4961172439106283</v>
      </c>
    </row>
    <row r="134" spans="2:11" x14ac:dyDescent="0.35">
      <c r="B134" s="27" t="s">
        <v>115</v>
      </c>
      <c r="C134" s="2" t="s">
        <v>71</v>
      </c>
      <c r="D134" s="28">
        <v>3.769628985588215</v>
      </c>
      <c r="E134" s="28">
        <v>2.5519836110076857</v>
      </c>
      <c r="F134" s="28">
        <v>1.9324426829097658</v>
      </c>
      <c r="G134" s="28">
        <v>1.5767642525170942</v>
      </c>
      <c r="H134" s="28">
        <v>1.7418347314052371</v>
      </c>
      <c r="I134" s="28">
        <v>4.1434977197422311</v>
      </c>
      <c r="J134" s="28">
        <v>3.5048331229812577</v>
      </c>
      <c r="K134" s="29">
        <v>1.4198720856063223</v>
      </c>
    </row>
    <row r="135" spans="2:11" x14ac:dyDescent="0.35">
      <c r="B135" s="30">
        <v>0</v>
      </c>
      <c r="C135" s="2" t="s">
        <v>73</v>
      </c>
      <c r="D135" s="28">
        <v>3.6552612481317559</v>
      </c>
      <c r="E135" s="28">
        <v>2.4376158735512266</v>
      </c>
      <c r="F135" s="28">
        <v>1.8180749454533065</v>
      </c>
      <c r="G135" s="28">
        <v>1.4623965150606351</v>
      </c>
      <c r="H135" s="28">
        <v>1.627466993948778</v>
      </c>
      <c r="I135" s="28">
        <v>4.029129982285772</v>
      </c>
      <c r="J135" s="28">
        <v>3.3904653855247986</v>
      </c>
      <c r="K135" s="29">
        <v>1.3055043481498629</v>
      </c>
    </row>
    <row r="136" spans="2:11" x14ac:dyDescent="0.35">
      <c r="B136" s="31"/>
      <c r="C136" s="2" t="s">
        <v>75</v>
      </c>
      <c r="D136" s="28">
        <v>3.5408935106752968</v>
      </c>
      <c r="E136" s="28">
        <v>2.323248136094767</v>
      </c>
      <c r="F136" s="28">
        <v>1.7037072079968474</v>
      </c>
      <c r="G136" s="28">
        <v>1.3480287776041759</v>
      </c>
      <c r="H136" s="28">
        <v>1.5130992564923189</v>
      </c>
      <c r="I136" s="28">
        <v>3.9147622448293125</v>
      </c>
      <c r="J136" s="28">
        <v>3.2760976480683395</v>
      </c>
      <c r="K136" s="29">
        <v>1.1911366106934038</v>
      </c>
    </row>
    <row r="137" spans="2:11" x14ac:dyDescent="0.35">
      <c r="B137" s="31"/>
      <c r="C137" s="2" t="s">
        <v>77</v>
      </c>
      <c r="D137" s="28">
        <v>3.7102092629660968</v>
      </c>
      <c r="E137" s="28">
        <v>2.4832932028091803</v>
      </c>
      <c r="F137" s="28">
        <v>1.8769234119384279</v>
      </c>
      <c r="G137" s="28">
        <v>1.5116541093501488</v>
      </c>
      <c r="H137" s="28">
        <v>1.6814342001500302</v>
      </c>
      <c r="I137" s="28">
        <v>4.0753483944644753</v>
      </c>
      <c r="J137" s="28">
        <v>3.4364942037212134</v>
      </c>
      <c r="K137" s="29">
        <v>1.3698955861217896</v>
      </c>
    </row>
    <row r="138" spans="2:11" x14ac:dyDescent="0.35">
      <c r="B138" s="31"/>
      <c r="C138" s="2" t="s">
        <v>79</v>
      </c>
      <c r="D138" s="28">
        <v>3.6470802730983141</v>
      </c>
      <c r="E138" s="28">
        <v>2.4201642129413976</v>
      </c>
      <c r="F138" s="28">
        <v>1.8137944220706455</v>
      </c>
      <c r="G138" s="28">
        <v>1.4485251194823665</v>
      </c>
      <c r="H138" s="28">
        <v>1.6183052102822477</v>
      </c>
      <c r="I138" s="28">
        <v>4.012219404596693</v>
      </c>
      <c r="J138" s="28">
        <v>3.3733652138534311</v>
      </c>
      <c r="K138" s="29">
        <v>1.3067665962540072</v>
      </c>
    </row>
    <row r="139" spans="2:11" x14ac:dyDescent="0.35">
      <c r="B139" s="31"/>
      <c r="C139" s="2" t="s">
        <v>81</v>
      </c>
      <c r="D139" s="28">
        <v>3.5523867882966402</v>
      </c>
      <c r="E139" s="28">
        <v>2.3254707281397233</v>
      </c>
      <c r="F139" s="28">
        <v>1.7191009372689716</v>
      </c>
      <c r="G139" s="28">
        <v>1.3538316346806925</v>
      </c>
      <c r="H139" s="28">
        <v>1.5236117254805737</v>
      </c>
      <c r="I139" s="28">
        <v>3.9175259197950187</v>
      </c>
      <c r="J139" s="28">
        <v>3.2786717290517573</v>
      </c>
      <c r="K139" s="29">
        <v>1.2120731114523331</v>
      </c>
    </row>
    <row r="140" spans="2:11" x14ac:dyDescent="0.35">
      <c r="B140" s="31"/>
      <c r="C140" s="2" t="s">
        <v>83</v>
      </c>
      <c r="D140" s="28">
        <v>3.4576933034949664</v>
      </c>
      <c r="E140" s="28">
        <v>2.2307772433380499</v>
      </c>
      <c r="F140" s="28">
        <v>1.6244074524672978</v>
      </c>
      <c r="G140" s="28">
        <v>1.2591381498790188</v>
      </c>
      <c r="H140" s="28">
        <v>1.4289182406789001</v>
      </c>
      <c r="I140" s="28">
        <v>3.8228324349933449</v>
      </c>
      <c r="J140" s="28">
        <v>3.183978244250083</v>
      </c>
      <c r="K140" s="29">
        <v>1.1173796266506595</v>
      </c>
    </row>
    <row r="141" spans="2:11" ht="15" thickBot="1" x14ac:dyDescent="0.4">
      <c r="B141" s="32"/>
      <c r="C141" s="3" t="s">
        <v>84</v>
      </c>
      <c r="D141" s="33">
        <v>3.8458741438925204</v>
      </c>
      <c r="E141" s="33">
        <v>2.628228769311991</v>
      </c>
      <c r="F141" s="33">
        <v>2.0086878412140718</v>
      </c>
      <c r="G141" s="33">
        <v>1.6530094108214004</v>
      </c>
      <c r="H141" s="33">
        <v>1.8180798897095434</v>
      </c>
      <c r="I141" s="33">
        <v>4.2197428780465369</v>
      </c>
      <c r="J141" s="33">
        <v>3.581078281285563</v>
      </c>
      <c r="K141" s="34">
        <v>1.4961172439106283</v>
      </c>
    </row>
    <row r="142" spans="2:11" x14ac:dyDescent="0.35">
      <c r="B142" s="36" t="s">
        <v>119</v>
      </c>
      <c r="C142" s="1" t="s">
        <v>2</v>
      </c>
      <c r="D142" s="25">
        <v>3.1396566777003589</v>
      </c>
      <c r="E142" s="25">
        <v>1.8723672746302633</v>
      </c>
      <c r="F142" s="25">
        <v>1.3113376264265186</v>
      </c>
      <c r="G142" s="25">
        <v>0.95505510758807699</v>
      </c>
      <c r="H142" s="25">
        <v>1.1373627777176833</v>
      </c>
      <c r="I142" s="25">
        <v>3.4560587245365237</v>
      </c>
      <c r="J142" s="25">
        <v>2.8169830171869923</v>
      </c>
      <c r="K142" s="26">
        <v>0.81405740856574349</v>
      </c>
    </row>
    <row r="143" spans="2:11" x14ac:dyDescent="0.35">
      <c r="B143" s="27"/>
      <c r="C143" s="2" t="s">
        <v>69</v>
      </c>
      <c r="D143" s="28">
        <v>3.7978923801903295</v>
      </c>
      <c r="E143" s="28">
        <v>2.5802470056098001</v>
      </c>
      <c r="F143" s="28">
        <v>1.9607060775118805</v>
      </c>
      <c r="G143" s="28">
        <v>1.6050276471192089</v>
      </c>
      <c r="H143" s="28">
        <v>1.7700981260073518</v>
      </c>
      <c r="I143" s="28">
        <v>4.1717611143443456</v>
      </c>
      <c r="J143" s="28">
        <v>3.5330965175833722</v>
      </c>
      <c r="K143" s="29">
        <v>1.448135480208437</v>
      </c>
    </row>
    <row r="144" spans="2:11" x14ac:dyDescent="0.35">
      <c r="B144" s="27" t="s">
        <v>116</v>
      </c>
      <c r="C144" s="2" t="s">
        <v>71</v>
      </c>
      <c r="D144" s="28">
        <v>3.7216472218860233</v>
      </c>
      <c r="E144" s="28">
        <v>2.5040018473054939</v>
      </c>
      <c r="F144" s="28">
        <v>1.8844609192075743</v>
      </c>
      <c r="G144" s="28">
        <v>1.5287824888149029</v>
      </c>
      <c r="H144" s="28">
        <v>1.6938529677030458</v>
      </c>
      <c r="I144" s="28">
        <v>4.0955159560400389</v>
      </c>
      <c r="J144" s="28">
        <v>3.4568513592790659</v>
      </c>
      <c r="K144" s="29">
        <v>1.3718903219041307</v>
      </c>
    </row>
    <row r="145" spans="2:11" x14ac:dyDescent="0.35">
      <c r="B145" s="30">
        <v>0</v>
      </c>
      <c r="C145" s="2" t="s">
        <v>73</v>
      </c>
      <c r="D145" s="28">
        <v>3.6072794844295641</v>
      </c>
      <c r="E145" s="28">
        <v>2.3896341098490348</v>
      </c>
      <c r="F145" s="28">
        <v>1.7700931817511152</v>
      </c>
      <c r="G145" s="28">
        <v>1.4144147513584437</v>
      </c>
      <c r="H145" s="28">
        <v>1.5794852302465867</v>
      </c>
      <c r="I145" s="28">
        <v>3.9811482185835803</v>
      </c>
      <c r="J145" s="28">
        <v>3.3424836218226068</v>
      </c>
      <c r="K145" s="29">
        <v>1.2575225844476716</v>
      </c>
    </row>
    <row r="146" spans="2:11" x14ac:dyDescent="0.35">
      <c r="B146" s="31"/>
      <c r="C146" s="2" t="s">
        <v>75</v>
      </c>
      <c r="D146" s="28">
        <v>3.492911746973105</v>
      </c>
      <c r="E146" s="28">
        <v>2.2752663723925757</v>
      </c>
      <c r="F146" s="28">
        <v>1.6557254442946561</v>
      </c>
      <c r="G146" s="28">
        <v>1.3000470139019846</v>
      </c>
      <c r="H146" s="28">
        <v>1.4651174927901276</v>
      </c>
      <c r="I146" s="28">
        <v>3.8667804811271211</v>
      </c>
      <c r="J146" s="28">
        <v>3.2281158843661477</v>
      </c>
      <c r="K146" s="29">
        <v>1.1431548469912127</v>
      </c>
    </row>
    <row r="147" spans="2:11" x14ac:dyDescent="0.35">
      <c r="B147" s="31"/>
      <c r="C147" s="2" t="s">
        <v>77</v>
      </c>
      <c r="D147" s="28">
        <v>3.662227499263905</v>
      </c>
      <c r="E147" s="28">
        <v>2.4353114391069886</v>
      </c>
      <c r="F147" s="28">
        <v>1.8289416482362366</v>
      </c>
      <c r="G147" s="28">
        <v>1.4636723456479575</v>
      </c>
      <c r="H147" s="28">
        <v>1.6334524364478389</v>
      </c>
      <c r="I147" s="28">
        <v>4.027366630762284</v>
      </c>
      <c r="J147" s="28">
        <v>3.3885124400190216</v>
      </c>
      <c r="K147" s="29">
        <v>1.3219138224195983</v>
      </c>
    </row>
    <row r="148" spans="2:11" x14ac:dyDescent="0.35">
      <c r="B148" s="31"/>
      <c r="C148" s="2" t="s">
        <v>79</v>
      </c>
      <c r="D148" s="28">
        <v>3.5990985093961223</v>
      </c>
      <c r="E148" s="28">
        <v>2.3721824492392063</v>
      </c>
      <c r="F148" s="28">
        <v>1.7658126583684541</v>
      </c>
      <c r="G148" s="28">
        <v>1.400543355780175</v>
      </c>
      <c r="H148" s="28">
        <v>1.5703234465800564</v>
      </c>
      <c r="I148" s="28">
        <v>3.9642376408945013</v>
      </c>
      <c r="J148" s="28">
        <v>3.3253834501512394</v>
      </c>
      <c r="K148" s="29">
        <v>1.2587848325518158</v>
      </c>
    </row>
    <row r="149" spans="2:11" x14ac:dyDescent="0.35">
      <c r="B149" s="31"/>
      <c r="C149" s="2" t="s">
        <v>81</v>
      </c>
      <c r="D149" s="28">
        <v>3.5044050245944485</v>
      </c>
      <c r="E149" s="28">
        <v>2.277488964437532</v>
      </c>
      <c r="F149" s="28">
        <v>1.6711191735667803</v>
      </c>
      <c r="G149" s="28">
        <v>1.3058498709785011</v>
      </c>
      <c r="H149" s="28">
        <v>1.4756299617783823</v>
      </c>
      <c r="I149" s="28">
        <v>3.8695441560928274</v>
      </c>
      <c r="J149" s="28">
        <v>3.2306899653495655</v>
      </c>
      <c r="K149" s="29">
        <v>1.164091347750142</v>
      </c>
    </row>
    <row r="150" spans="2:11" x14ac:dyDescent="0.35">
      <c r="B150" s="31"/>
      <c r="C150" s="2" t="s">
        <v>83</v>
      </c>
      <c r="D150" s="28">
        <v>3.4097115397927746</v>
      </c>
      <c r="E150" s="28">
        <v>2.1827954796358586</v>
      </c>
      <c r="F150" s="28">
        <v>1.5764256887651065</v>
      </c>
      <c r="G150" s="28">
        <v>1.2111563861768275</v>
      </c>
      <c r="H150" s="28">
        <v>1.3809364769767087</v>
      </c>
      <c r="I150" s="28">
        <v>3.7748506712911536</v>
      </c>
      <c r="J150" s="28">
        <v>3.1359964805478917</v>
      </c>
      <c r="K150" s="29">
        <v>1.0693978629484682</v>
      </c>
    </row>
    <row r="151" spans="2:11" ht="15" thickBot="1" x14ac:dyDescent="0.4">
      <c r="B151" s="32"/>
      <c r="C151" s="3" t="s">
        <v>84</v>
      </c>
      <c r="D151" s="33">
        <v>3.7978923801903295</v>
      </c>
      <c r="E151" s="33">
        <v>2.5802470056098001</v>
      </c>
      <c r="F151" s="33">
        <v>1.9607060775118805</v>
      </c>
      <c r="G151" s="33">
        <v>1.6050276471192089</v>
      </c>
      <c r="H151" s="33">
        <v>1.7700981260073518</v>
      </c>
      <c r="I151" s="33">
        <v>4.1717611143443456</v>
      </c>
      <c r="J151" s="33">
        <v>3.5330965175833722</v>
      </c>
      <c r="K151" s="34">
        <v>1.448135480208437</v>
      </c>
    </row>
    <row r="152" spans="2:11" x14ac:dyDescent="0.35">
      <c r="B152" s="36" t="s">
        <v>119</v>
      </c>
      <c r="C152" s="1" t="s">
        <v>2</v>
      </c>
      <c r="D152" s="25">
        <v>3.067684032147072</v>
      </c>
      <c r="E152" s="25">
        <v>1.8003946290769761</v>
      </c>
      <c r="F152" s="25">
        <v>1.2393649808732314</v>
      </c>
      <c r="G152" s="25">
        <v>0.88308246203478991</v>
      </c>
      <c r="H152" s="25">
        <v>1.0653901321643964</v>
      </c>
      <c r="I152" s="25">
        <v>3.3840860789832368</v>
      </c>
      <c r="J152" s="25">
        <v>2.7450103716337053</v>
      </c>
      <c r="K152" s="26">
        <v>0.74208476301245641</v>
      </c>
    </row>
    <row r="153" spans="2:11" x14ac:dyDescent="0.35">
      <c r="B153" s="27"/>
      <c r="C153" s="2" t="s">
        <v>69</v>
      </c>
      <c r="D153" s="28">
        <v>3.7259197346370425</v>
      </c>
      <c r="E153" s="28">
        <v>2.5082743600565132</v>
      </c>
      <c r="F153" s="28">
        <v>1.8887334319585933</v>
      </c>
      <c r="G153" s="28">
        <v>1.5330550015659217</v>
      </c>
      <c r="H153" s="28">
        <v>1.6981254804540646</v>
      </c>
      <c r="I153" s="28">
        <v>4.0997884687910586</v>
      </c>
      <c r="J153" s="28">
        <v>3.4611238720300852</v>
      </c>
      <c r="K153" s="29">
        <v>1.3761628346551498</v>
      </c>
    </row>
    <row r="154" spans="2:11" x14ac:dyDescent="0.35">
      <c r="B154" s="27" t="s">
        <v>117</v>
      </c>
      <c r="C154" s="2" t="s">
        <v>71</v>
      </c>
      <c r="D154" s="28">
        <v>3.6496745763327363</v>
      </c>
      <c r="E154" s="28">
        <v>2.4320292017522069</v>
      </c>
      <c r="F154" s="28">
        <v>1.8124882736542871</v>
      </c>
      <c r="G154" s="28">
        <v>1.4568098432616157</v>
      </c>
      <c r="H154" s="28">
        <v>1.6218803221497586</v>
      </c>
      <c r="I154" s="28">
        <v>4.0235433104867528</v>
      </c>
      <c r="J154" s="28">
        <v>3.384878713725779</v>
      </c>
      <c r="K154" s="29">
        <v>1.2999176763508435</v>
      </c>
    </row>
    <row r="155" spans="2:11" x14ac:dyDescent="0.35">
      <c r="B155" s="30">
        <v>0</v>
      </c>
      <c r="C155" s="2" t="s">
        <v>73</v>
      </c>
      <c r="D155" s="28">
        <v>3.5353068388762772</v>
      </c>
      <c r="E155" s="28">
        <v>2.3176614642957478</v>
      </c>
      <c r="F155" s="28">
        <v>1.6981205361978282</v>
      </c>
      <c r="G155" s="28">
        <v>1.3424421058051568</v>
      </c>
      <c r="H155" s="28">
        <v>1.5075125846932997</v>
      </c>
      <c r="I155" s="28">
        <v>3.9091755730302933</v>
      </c>
      <c r="J155" s="28">
        <v>3.2705109762693199</v>
      </c>
      <c r="K155" s="29">
        <v>1.1855499388943846</v>
      </c>
    </row>
    <row r="156" spans="2:11" x14ac:dyDescent="0.35">
      <c r="B156" s="31"/>
      <c r="C156" s="2" t="s">
        <v>75</v>
      </c>
      <c r="D156" s="28">
        <v>3.4209391014198181</v>
      </c>
      <c r="E156" s="28">
        <v>2.2032937268392887</v>
      </c>
      <c r="F156" s="28">
        <v>1.5837527987413691</v>
      </c>
      <c r="G156" s="28">
        <v>1.2280743683486977</v>
      </c>
      <c r="H156" s="28">
        <v>1.3931448472368406</v>
      </c>
      <c r="I156" s="28">
        <v>3.7948078355738342</v>
      </c>
      <c r="J156" s="28">
        <v>3.1561432388128607</v>
      </c>
      <c r="K156" s="29">
        <v>1.0711822014379255</v>
      </c>
    </row>
    <row r="157" spans="2:11" x14ac:dyDescent="0.35">
      <c r="B157" s="31"/>
      <c r="C157" s="2" t="s">
        <v>77</v>
      </c>
      <c r="D157" s="28">
        <v>3.590254853710618</v>
      </c>
      <c r="E157" s="28">
        <v>2.3633387935537016</v>
      </c>
      <c r="F157" s="28">
        <v>1.7569690026829496</v>
      </c>
      <c r="G157" s="28">
        <v>1.3916997000946705</v>
      </c>
      <c r="H157" s="28">
        <v>1.5614797908945519</v>
      </c>
      <c r="I157" s="28">
        <v>3.955393985208997</v>
      </c>
      <c r="J157" s="28">
        <v>3.3165397944657351</v>
      </c>
      <c r="K157" s="29">
        <v>1.2499411768663113</v>
      </c>
    </row>
    <row r="158" spans="2:11" x14ac:dyDescent="0.35">
      <c r="B158" s="31"/>
      <c r="C158" s="2" t="s">
        <v>79</v>
      </c>
      <c r="D158" s="28">
        <v>3.5271258638428358</v>
      </c>
      <c r="E158" s="28">
        <v>2.3002098036859189</v>
      </c>
      <c r="F158" s="28">
        <v>1.6938400128151669</v>
      </c>
      <c r="G158" s="28">
        <v>1.3285707102268878</v>
      </c>
      <c r="H158" s="28">
        <v>1.4983508010267692</v>
      </c>
      <c r="I158" s="28">
        <v>3.8922649953412143</v>
      </c>
      <c r="J158" s="28">
        <v>3.2534108045979524</v>
      </c>
      <c r="K158" s="29">
        <v>1.1868121869985286</v>
      </c>
    </row>
    <row r="159" spans="2:11" x14ac:dyDescent="0.35">
      <c r="B159" s="31"/>
      <c r="C159" s="2" t="s">
        <v>81</v>
      </c>
      <c r="D159" s="28">
        <v>3.4324323790411615</v>
      </c>
      <c r="E159" s="28">
        <v>2.205516318884245</v>
      </c>
      <c r="F159" s="28">
        <v>1.5991465280134933</v>
      </c>
      <c r="G159" s="28">
        <v>1.2338772254252142</v>
      </c>
      <c r="H159" s="28">
        <v>1.4036573162250954</v>
      </c>
      <c r="I159" s="28">
        <v>3.7975715105395405</v>
      </c>
      <c r="J159" s="28">
        <v>3.1587173197962786</v>
      </c>
      <c r="K159" s="29">
        <v>1.0921187021968548</v>
      </c>
    </row>
    <row r="160" spans="2:11" x14ac:dyDescent="0.35">
      <c r="B160" s="31"/>
      <c r="C160" s="2" t="s">
        <v>83</v>
      </c>
      <c r="D160" s="28">
        <v>3.3377388942394877</v>
      </c>
      <c r="E160" s="28">
        <v>2.1108228340825712</v>
      </c>
      <c r="F160" s="28">
        <v>1.5044530432118193</v>
      </c>
      <c r="G160" s="28">
        <v>1.1391837406235403</v>
      </c>
      <c r="H160" s="28">
        <v>1.3089638314234215</v>
      </c>
      <c r="I160" s="28">
        <v>3.7028780257378666</v>
      </c>
      <c r="J160" s="28">
        <v>3.0640238349946047</v>
      </c>
      <c r="K160" s="29">
        <v>0.99742521739518097</v>
      </c>
    </row>
    <row r="161" spans="2:11" ht="15" thickBot="1" x14ac:dyDescent="0.4">
      <c r="B161" s="32"/>
      <c r="C161" s="3" t="s">
        <v>84</v>
      </c>
      <c r="D161" s="33">
        <v>3.7259197346370425</v>
      </c>
      <c r="E161" s="33">
        <v>2.5082743600565132</v>
      </c>
      <c r="F161" s="33">
        <v>1.8887334319585933</v>
      </c>
      <c r="G161" s="33">
        <v>1.5330550015659217</v>
      </c>
      <c r="H161" s="33">
        <v>1.6981254804540646</v>
      </c>
      <c r="I161" s="33">
        <v>4.0997884687910586</v>
      </c>
      <c r="J161" s="33">
        <v>3.4611238720300852</v>
      </c>
      <c r="K161" s="34">
        <v>1.3761628346551498</v>
      </c>
    </row>
    <row r="162" spans="2:11" x14ac:dyDescent="0.35">
      <c r="B162" s="36" t="s">
        <v>119</v>
      </c>
      <c r="C162" s="1" t="s">
        <v>2</v>
      </c>
      <c r="D162" s="25">
        <v>2.9957113865937846</v>
      </c>
      <c r="E162" s="25">
        <v>1.7284219835236891</v>
      </c>
      <c r="F162" s="25">
        <v>1.1673923353199445</v>
      </c>
      <c r="G162" s="25">
        <v>0.81110981648150293</v>
      </c>
      <c r="H162" s="25">
        <v>0.99341748661110918</v>
      </c>
      <c r="I162" s="25">
        <v>3.3121134334299493</v>
      </c>
      <c r="J162" s="25">
        <v>2.6730377260804179</v>
      </c>
      <c r="K162" s="26">
        <v>0.67011211745916943</v>
      </c>
    </row>
    <row r="163" spans="2:11" x14ac:dyDescent="0.35">
      <c r="B163" s="27"/>
      <c r="C163" s="2" t="s">
        <v>69</v>
      </c>
      <c r="D163" s="28">
        <v>3.6539470890837551</v>
      </c>
      <c r="E163" s="28">
        <v>2.4363017145032257</v>
      </c>
      <c r="F163" s="28">
        <v>1.8167607864053064</v>
      </c>
      <c r="G163" s="28">
        <v>1.4610823560126349</v>
      </c>
      <c r="H163" s="28">
        <v>1.6261528349007779</v>
      </c>
      <c r="I163" s="28">
        <v>4.0278158232377708</v>
      </c>
      <c r="J163" s="28">
        <v>3.3891512264767978</v>
      </c>
      <c r="K163" s="29">
        <v>1.3041901891018628</v>
      </c>
    </row>
    <row r="164" spans="2:11" x14ac:dyDescent="0.35">
      <c r="B164" s="27" t="s">
        <v>118</v>
      </c>
      <c r="C164" s="2" t="s">
        <v>71</v>
      </c>
      <c r="D164" s="28">
        <v>3.5777019307794489</v>
      </c>
      <c r="E164" s="28">
        <v>2.3600565561989195</v>
      </c>
      <c r="F164" s="28">
        <v>1.7405156281010004</v>
      </c>
      <c r="G164" s="28">
        <v>1.3848371977083287</v>
      </c>
      <c r="H164" s="28">
        <v>1.5499076765964717</v>
      </c>
      <c r="I164" s="28">
        <v>3.951570664933465</v>
      </c>
      <c r="J164" s="28">
        <v>3.3129060681724916</v>
      </c>
      <c r="K164" s="29">
        <v>1.2279450307975568</v>
      </c>
    </row>
    <row r="165" spans="2:11" x14ac:dyDescent="0.35">
      <c r="B165" s="30">
        <v>0</v>
      </c>
      <c r="C165" s="2" t="s">
        <v>73</v>
      </c>
      <c r="D165" s="28">
        <v>3.4633341933229898</v>
      </c>
      <c r="E165" s="28">
        <v>2.2456888187424608</v>
      </c>
      <c r="F165" s="28">
        <v>1.626147890644541</v>
      </c>
      <c r="G165" s="28">
        <v>1.2704694602518696</v>
      </c>
      <c r="H165" s="28">
        <v>1.4355399391400125</v>
      </c>
      <c r="I165" s="28">
        <v>3.8372029274770063</v>
      </c>
      <c r="J165" s="28">
        <v>3.1985383307160329</v>
      </c>
      <c r="K165" s="29">
        <v>1.1135772933410977</v>
      </c>
    </row>
    <row r="166" spans="2:11" x14ac:dyDescent="0.35">
      <c r="B166" s="31"/>
      <c r="C166" s="2" t="s">
        <v>75</v>
      </c>
      <c r="D166" s="28">
        <v>3.3489664558665311</v>
      </c>
      <c r="E166" s="28">
        <v>2.1313210812860013</v>
      </c>
      <c r="F166" s="28">
        <v>1.5117801531880819</v>
      </c>
      <c r="G166" s="28">
        <v>1.1561017227954105</v>
      </c>
      <c r="H166" s="28">
        <v>1.3211722016835534</v>
      </c>
      <c r="I166" s="28">
        <v>3.7228351900205472</v>
      </c>
      <c r="J166" s="28">
        <v>3.0841705932595738</v>
      </c>
      <c r="K166" s="29">
        <v>0.99920955588463845</v>
      </c>
    </row>
    <row r="167" spans="2:11" x14ac:dyDescent="0.35">
      <c r="B167" s="31"/>
      <c r="C167" s="2" t="s">
        <v>77</v>
      </c>
      <c r="D167" s="28">
        <v>3.5182822081573311</v>
      </c>
      <c r="E167" s="28">
        <v>2.2913661480004146</v>
      </c>
      <c r="F167" s="28">
        <v>1.6849963571296624</v>
      </c>
      <c r="G167" s="28">
        <v>1.3197270545413833</v>
      </c>
      <c r="H167" s="28">
        <v>1.4895071453412647</v>
      </c>
      <c r="I167" s="28">
        <v>3.88342133965571</v>
      </c>
      <c r="J167" s="28">
        <v>3.2445671489124481</v>
      </c>
      <c r="K167" s="29">
        <v>1.1779685313130241</v>
      </c>
    </row>
    <row r="168" spans="2:11" x14ac:dyDescent="0.35">
      <c r="B168" s="31"/>
      <c r="C168" s="2" t="s">
        <v>79</v>
      </c>
      <c r="D168" s="28">
        <v>3.4551532182895479</v>
      </c>
      <c r="E168" s="28">
        <v>2.2282371581326319</v>
      </c>
      <c r="F168" s="28">
        <v>1.62186736726188</v>
      </c>
      <c r="G168" s="28">
        <v>1.256598064673601</v>
      </c>
      <c r="H168" s="28">
        <v>1.4263781554734822</v>
      </c>
      <c r="I168" s="28">
        <v>3.8202923497879269</v>
      </c>
      <c r="J168" s="28">
        <v>3.181438159044665</v>
      </c>
      <c r="K168" s="29">
        <v>1.1148395414452417</v>
      </c>
    </row>
    <row r="169" spans="2:11" x14ac:dyDescent="0.35">
      <c r="B169" s="31"/>
      <c r="C169" s="2" t="s">
        <v>81</v>
      </c>
      <c r="D169" s="28">
        <v>3.3604597334878745</v>
      </c>
      <c r="E169" s="28">
        <v>2.1335436733309581</v>
      </c>
      <c r="F169" s="28">
        <v>1.5271738824602061</v>
      </c>
      <c r="G169" s="28">
        <v>1.161904579871927</v>
      </c>
      <c r="H169" s="28">
        <v>1.3316846706718084</v>
      </c>
      <c r="I169" s="28">
        <v>3.7255988649862535</v>
      </c>
      <c r="J169" s="28">
        <v>3.0867446742429916</v>
      </c>
      <c r="K169" s="29">
        <v>1.0201460566435678</v>
      </c>
    </row>
    <row r="170" spans="2:11" x14ac:dyDescent="0.35">
      <c r="B170" s="31"/>
      <c r="C170" s="2" t="s">
        <v>83</v>
      </c>
      <c r="D170" s="28">
        <v>3.2657662486862007</v>
      </c>
      <c r="E170" s="28">
        <v>2.0388501885292842</v>
      </c>
      <c r="F170" s="28">
        <v>1.4324803976585325</v>
      </c>
      <c r="G170" s="28">
        <v>1.0672110950702534</v>
      </c>
      <c r="H170" s="28">
        <v>1.2369911858701346</v>
      </c>
      <c r="I170" s="28">
        <v>3.6309053801845796</v>
      </c>
      <c r="J170" s="28">
        <v>2.9920511894413178</v>
      </c>
      <c r="K170" s="29">
        <v>0.925452571841894</v>
      </c>
    </row>
    <row r="171" spans="2:11" ht="15" thickBot="1" x14ac:dyDescent="0.4">
      <c r="B171" s="32"/>
      <c r="C171" s="3" t="s">
        <v>84</v>
      </c>
      <c r="D171" s="33">
        <v>3.6539470890837551</v>
      </c>
      <c r="E171" s="33">
        <v>2.4363017145032257</v>
      </c>
      <c r="F171" s="33">
        <v>1.8167607864053064</v>
      </c>
      <c r="G171" s="33">
        <v>1.4610823560126349</v>
      </c>
      <c r="H171" s="33">
        <v>1.6261528349007779</v>
      </c>
      <c r="I171" s="33">
        <v>4.0278158232377708</v>
      </c>
      <c r="J171" s="33">
        <v>3.3891512264767978</v>
      </c>
      <c r="K171" s="34">
        <v>1.3041901891018628</v>
      </c>
    </row>
    <row r="173" spans="2:11" ht="15" thickBot="1" x14ac:dyDescent="0.4"/>
    <row r="174" spans="2:11" ht="26.5" thickBot="1" x14ac:dyDescent="0.65">
      <c r="B174" s="4" t="s">
        <v>85</v>
      </c>
      <c r="C174" s="5"/>
      <c r="D174" s="6">
        <v>5</v>
      </c>
      <c r="E174" s="7" t="s">
        <v>120</v>
      </c>
      <c r="F174" s="8"/>
      <c r="G174" s="8"/>
      <c r="H174" s="8"/>
      <c r="I174" s="9"/>
      <c r="J174" s="5" t="s">
        <v>87</v>
      </c>
      <c r="K174" s="10" t="s">
        <v>15</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4.7571240681834919</v>
      </c>
      <c r="E178" s="25">
        <v>3.5644447709495086</v>
      </c>
      <c r="F178" s="25">
        <v>2.8562223311626185</v>
      </c>
      <c r="G178" s="25">
        <v>2.5109622030564553</v>
      </c>
      <c r="H178" s="25">
        <v>2.6697559494577852</v>
      </c>
      <c r="I178" s="25">
        <v>5.2077412393867517</v>
      </c>
      <c r="J178" s="25">
        <v>4.558982756833025</v>
      </c>
      <c r="K178" s="26">
        <v>2.3358273720457912</v>
      </c>
    </row>
    <row r="179" spans="2:11" x14ac:dyDescent="0.35">
      <c r="B179" s="49"/>
      <c r="C179" s="2" t="s">
        <v>69</v>
      </c>
      <c r="D179" s="28">
        <v>5.6217632502369606</v>
      </c>
      <c r="E179" s="28">
        <v>4.4619803379102789</v>
      </c>
      <c r="F179" s="28">
        <v>3.7370338842976332</v>
      </c>
      <c r="G179" s="28">
        <v>3.4053702160976336</v>
      </c>
      <c r="H179" s="28">
        <v>3.5474135885701603</v>
      </c>
      <c r="I179" s="28">
        <v>6.0975774136509475</v>
      </c>
      <c r="J179" s="28">
        <v>5.4546451265189528</v>
      </c>
      <c r="K179" s="29">
        <v>3.2294079826314759</v>
      </c>
    </row>
    <row r="180" spans="2:11" x14ac:dyDescent="0.35">
      <c r="B180" s="49"/>
      <c r="C180" s="2" t="s">
        <v>71</v>
      </c>
      <c r="D180" s="28">
        <v>5.5455180919326548</v>
      </c>
      <c r="E180" s="28">
        <v>4.3857351796059723</v>
      </c>
      <c r="F180" s="28">
        <v>3.6607887259933269</v>
      </c>
      <c r="G180" s="28">
        <v>3.3291250577933278</v>
      </c>
      <c r="H180" s="28">
        <v>3.4711684302658541</v>
      </c>
      <c r="I180" s="28">
        <v>6.0213322553466408</v>
      </c>
      <c r="J180" s="28">
        <v>5.3783999682146462</v>
      </c>
      <c r="K180" s="29">
        <v>3.1531628243271697</v>
      </c>
    </row>
    <row r="181" spans="2:11" x14ac:dyDescent="0.35">
      <c r="B181" s="40">
        <v>0</v>
      </c>
      <c r="C181" s="2" t="s">
        <v>73</v>
      </c>
      <c r="D181" s="28">
        <v>5.4311503544761957</v>
      </c>
      <c r="E181" s="28">
        <v>4.2713674421495131</v>
      </c>
      <c r="F181" s="28">
        <v>3.5464209885368678</v>
      </c>
      <c r="G181" s="28">
        <v>3.2147573203368687</v>
      </c>
      <c r="H181" s="28">
        <v>3.356800692809395</v>
      </c>
      <c r="I181" s="28">
        <v>5.9069645178901817</v>
      </c>
      <c r="J181" s="28">
        <v>5.264032230758187</v>
      </c>
      <c r="K181" s="29">
        <v>3.0387950868707105</v>
      </c>
    </row>
    <row r="182" spans="2:11" x14ac:dyDescent="0.35">
      <c r="B182" s="41"/>
      <c r="C182" s="2" t="s">
        <v>75</v>
      </c>
      <c r="D182" s="28">
        <v>5.3167826170197365</v>
      </c>
      <c r="E182" s="28">
        <v>4.156999704693054</v>
      </c>
      <c r="F182" s="28">
        <v>3.4320532510804087</v>
      </c>
      <c r="G182" s="28">
        <v>3.1003895828804096</v>
      </c>
      <c r="H182" s="28">
        <v>3.2424329553529359</v>
      </c>
      <c r="I182" s="28">
        <v>5.7925967804337226</v>
      </c>
      <c r="J182" s="28">
        <v>5.1496644933017279</v>
      </c>
      <c r="K182" s="29">
        <v>2.9244273494142514</v>
      </c>
    </row>
    <row r="183" spans="2:11" x14ac:dyDescent="0.35">
      <c r="B183" s="41"/>
      <c r="C183" s="2" t="s">
        <v>77</v>
      </c>
      <c r="D183" s="28">
        <v>5.4562690028819985</v>
      </c>
      <c r="E183" s="28">
        <v>4.2883117919241576</v>
      </c>
      <c r="F183" s="28">
        <v>3.5644608835772993</v>
      </c>
      <c r="G183" s="28">
        <v>3.233007229412562</v>
      </c>
      <c r="H183" s="28">
        <v>3.3791910607554105</v>
      </c>
      <c r="I183" s="28">
        <v>5.9256720985896054</v>
      </c>
      <c r="J183" s="28">
        <v>5.2820500029058657</v>
      </c>
      <c r="K183" s="29">
        <v>3.0552120800853402</v>
      </c>
    </row>
    <row r="184" spans="2:11" x14ac:dyDescent="0.35">
      <c r="B184" s="41"/>
      <c r="C184" s="2" t="s">
        <v>79</v>
      </c>
      <c r="D184" s="28">
        <v>5.3931400130142153</v>
      </c>
      <c r="E184" s="28">
        <v>4.2251828020563753</v>
      </c>
      <c r="F184" s="28">
        <v>3.501331893709517</v>
      </c>
      <c r="G184" s="28">
        <v>3.1698782395447798</v>
      </c>
      <c r="H184" s="28">
        <v>3.3160620708876278</v>
      </c>
      <c r="I184" s="28">
        <v>5.8625431087218223</v>
      </c>
      <c r="J184" s="28">
        <v>5.2189210130380825</v>
      </c>
      <c r="K184" s="29">
        <v>2.9920830902175579</v>
      </c>
    </row>
    <row r="185" spans="2:11" x14ac:dyDescent="0.35">
      <c r="B185" s="41"/>
      <c r="C185" s="2" t="s">
        <v>81</v>
      </c>
      <c r="D185" s="28">
        <v>5.2984465282125415</v>
      </c>
      <c r="E185" s="28">
        <v>4.1304893172547015</v>
      </c>
      <c r="F185" s="28">
        <v>3.4066384089078432</v>
      </c>
      <c r="G185" s="28">
        <v>3.0751847547431059</v>
      </c>
      <c r="H185" s="28">
        <v>3.221368586085954</v>
      </c>
      <c r="I185" s="28">
        <v>5.7678496239201493</v>
      </c>
      <c r="J185" s="28">
        <v>5.1242275282364087</v>
      </c>
      <c r="K185" s="29">
        <v>2.8973896054158841</v>
      </c>
    </row>
    <row r="186" spans="2:11" x14ac:dyDescent="0.35">
      <c r="B186" s="41"/>
      <c r="C186" s="2" t="s">
        <v>83</v>
      </c>
      <c r="D186" s="28">
        <v>5.2037530434108668</v>
      </c>
      <c r="E186" s="28">
        <v>4.0357958324530276</v>
      </c>
      <c r="F186" s="28">
        <v>3.3119449241061689</v>
      </c>
      <c r="G186" s="28">
        <v>2.9804912699414317</v>
      </c>
      <c r="H186" s="28">
        <v>3.1266751012842802</v>
      </c>
      <c r="I186" s="28">
        <v>5.6731561391184746</v>
      </c>
      <c r="J186" s="28">
        <v>5.0295340434347349</v>
      </c>
      <c r="K186" s="29">
        <v>2.8026961206142103</v>
      </c>
    </row>
    <row r="187" spans="2:11" ht="15" thickBot="1" x14ac:dyDescent="0.4">
      <c r="B187" s="42"/>
      <c r="C187" s="3" t="s">
        <v>84</v>
      </c>
      <c r="D187" s="33">
        <v>5.6217632502369606</v>
      </c>
      <c r="E187" s="33">
        <v>4.4619803379102789</v>
      </c>
      <c r="F187" s="33">
        <v>3.7370338842976332</v>
      </c>
      <c r="G187" s="33">
        <v>3.4053702160976336</v>
      </c>
      <c r="H187" s="33">
        <v>3.5474135885701603</v>
      </c>
      <c r="I187" s="33">
        <v>6.0975774136509475</v>
      </c>
      <c r="J187" s="33">
        <v>5.4546451265189528</v>
      </c>
      <c r="K187" s="34">
        <v>3.2294079826314759</v>
      </c>
    </row>
    <row r="188" spans="2:11" x14ac:dyDescent="0.35">
      <c r="B188" s="36" t="s">
        <v>122</v>
      </c>
      <c r="C188" s="37" t="s">
        <v>2</v>
      </c>
      <c r="D188" s="25">
        <v>3.4803304860013173</v>
      </c>
      <c r="E188" s="25">
        <v>2.2600573604996836</v>
      </c>
      <c r="F188" s="25">
        <v>1.5978830236784318</v>
      </c>
      <c r="G188" s="25">
        <v>1.233841133012892</v>
      </c>
      <c r="H188" s="25">
        <v>1.3889379718164143</v>
      </c>
      <c r="I188" s="25">
        <v>3.927931894460301</v>
      </c>
      <c r="J188" s="25">
        <v>3.2612947121607987</v>
      </c>
      <c r="K188" s="26">
        <v>1.0834536881987762</v>
      </c>
    </row>
    <row r="189" spans="2:11" x14ac:dyDescent="0.35">
      <c r="B189" s="38"/>
      <c r="C189" s="39" t="s">
        <v>69</v>
      </c>
      <c r="D189" s="28">
        <v>4.3671170770109979</v>
      </c>
      <c r="E189" s="28">
        <v>3.2128910655483969</v>
      </c>
      <c r="F189" s="28">
        <v>2.4976423781706107</v>
      </c>
      <c r="G189" s="28">
        <v>2.1597255630669534</v>
      </c>
      <c r="H189" s="28">
        <v>2.2951965441879656</v>
      </c>
      <c r="I189" s="28">
        <v>4.8729929577189468</v>
      </c>
      <c r="J189" s="28">
        <v>4.2118810924539085</v>
      </c>
      <c r="K189" s="29">
        <v>1.9903764089675142</v>
      </c>
    </row>
    <row r="190" spans="2:11" x14ac:dyDescent="0.35">
      <c r="B190" s="49"/>
      <c r="C190" s="39" t="s">
        <v>71</v>
      </c>
      <c r="D190" s="28">
        <v>4.2908719187066922</v>
      </c>
      <c r="E190" s="28">
        <v>3.1366459072440906</v>
      </c>
      <c r="F190" s="28">
        <v>2.4213972198663045</v>
      </c>
      <c r="G190" s="28">
        <v>2.0834804047626472</v>
      </c>
      <c r="H190" s="28">
        <v>2.2189513858836594</v>
      </c>
      <c r="I190" s="28">
        <v>4.796747799414641</v>
      </c>
      <c r="J190" s="28">
        <v>4.1356359341496027</v>
      </c>
      <c r="K190" s="29">
        <v>1.9141312506632082</v>
      </c>
    </row>
    <row r="191" spans="2:11" x14ac:dyDescent="0.35">
      <c r="B191" s="40">
        <v>0</v>
      </c>
      <c r="C191" s="39" t="s">
        <v>73</v>
      </c>
      <c r="D191" s="28">
        <v>4.176504181250233</v>
      </c>
      <c r="E191" s="28">
        <v>3.0222781697876315</v>
      </c>
      <c r="F191" s="28">
        <v>2.3070294824098454</v>
      </c>
      <c r="G191" s="28">
        <v>1.9691126673061883</v>
      </c>
      <c r="H191" s="28">
        <v>2.1045836484272002</v>
      </c>
      <c r="I191" s="28">
        <v>4.6823800619581819</v>
      </c>
      <c r="J191" s="28">
        <v>4.0212681966931436</v>
      </c>
      <c r="K191" s="29">
        <v>1.7997635132067491</v>
      </c>
    </row>
    <row r="192" spans="2:11" x14ac:dyDescent="0.35">
      <c r="B192" s="41"/>
      <c r="C192" s="39" t="s">
        <v>75</v>
      </c>
      <c r="D192" s="28">
        <v>4.0621364437937739</v>
      </c>
      <c r="E192" s="28">
        <v>2.9079104323311724</v>
      </c>
      <c r="F192" s="28">
        <v>2.1926617449533863</v>
      </c>
      <c r="G192" s="28">
        <v>1.8547449298497289</v>
      </c>
      <c r="H192" s="28">
        <v>1.9902159109707411</v>
      </c>
      <c r="I192" s="28">
        <v>4.5680123245017228</v>
      </c>
      <c r="J192" s="28">
        <v>3.9069004592366841</v>
      </c>
      <c r="K192" s="29">
        <v>1.68539577575029</v>
      </c>
    </row>
    <row r="193" spans="2:11" x14ac:dyDescent="0.35">
      <c r="B193" s="41"/>
      <c r="C193" s="39" t="s">
        <v>77</v>
      </c>
      <c r="D193" s="28">
        <v>4.1950844281853934</v>
      </c>
      <c r="E193" s="28">
        <v>3.0282527289832748</v>
      </c>
      <c r="F193" s="28">
        <v>2.319259322628707</v>
      </c>
      <c r="G193" s="28">
        <v>1.9824832712834448</v>
      </c>
      <c r="H193" s="28">
        <v>2.1157009800870283</v>
      </c>
      <c r="I193" s="28">
        <v>4.691876778868437</v>
      </c>
      <c r="J193" s="28">
        <v>4.0297412651476021</v>
      </c>
      <c r="K193" s="29">
        <v>1.8125033137846316</v>
      </c>
    </row>
    <row r="194" spans="2:11" x14ac:dyDescent="0.35">
      <c r="B194" s="41"/>
      <c r="C194" s="39" t="s">
        <v>79</v>
      </c>
      <c r="D194" s="28">
        <v>4.1319554383176111</v>
      </c>
      <c r="E194" s="28">
        <v>2.9651237391154921</v>
      </c>
      <c r="F194" s="28">
        <v>2.2561303327609243</v>
      </c>
      <c r="G194" s="28">
        <v>1.9193542814156623</v>
      </c>
      <c r="H194" s="28">
        <v>2.0525719902192456</v>
      </c>
      <c r="I194" s="28">
        <v>4.6287477890006548</v>
      </c>
      <c r="J194" s="28">
        <v>3.9666122752798199</v>
      </c>
      <c r="K194" s="29">
        <v>1.7493743239168491</v>
      </c>
    </row>
    <row r="195" spans="2:11" x14ac:dyDescent="0.35">
      <c r="B195" s="41"/>
      <c r="C195" s="39" t="s">
        <v>81</v>
      </c>
      <c r="D195" s="28">
        <v>4.0372619535159373</v>
      </c>
      <c r="E195" s="28">
        <v>2.8704302543138183</v>
      </c>
      <c r="F195" s="28">
        <v>2.1614368479592505</v>
      </c>
      <c r="G195" s="28">
        <v>1.8246607966139885</v>
      </c>
      <c r="H195" s="28">
        <v>1.9578785054175718</v>
      </c>
      <c r="I195" s="28">
        <v>4.53405430419898</v>
      </c>
      <c r="J195" s="28">
        <v>3.871918790478146</v>
      </c>
      <c r="K195" s="29">
        <v>1.6546808391151753</v>
      </c>
    </row>
    <row r="196" spans="2:11" x14ac:dyDescent="0.35">
      <c r="B196" s="41"/>
      <c r="C196" s="39" t="s">
        <v>83</v>
      </c>
      <c r="D196" s="28">
        <v>3.942568468714263</v>
      </c>
      <c r="E196" s="28">
        <v>2.7757367695121444</v>
      </c>
      <c r="F196" s="28">
        <v>2.0667433631575767</v>
      </c>
      <c r="G196" s="28">
        <v>1.7299673118123147</v>
      </c>
      <c r="H196" s="28">
        <v>1.8631850206158982</v>
      </c>
      <c r="I196" s="28">
        <v>4.4393608193973062</v>
      </c>
      <c r="J196" s="28">
        <v>3.7772253056764722</v>
      </c>
      <c r="K196" s="29">
        <v>1.5599873543135014</v>
      </c>
    </row>
    <row r="197" spans="2:11" ht="15" thickBot="1" x14ac:dyDescent="0.4">
      <c r="B197" s="42"/>
      <c r="C197" s="43" t="s">
        <v>84</v>
      </c>
      <c r="D197" s="33">
        <v>4.3671170770109979</v>
      </c>
      <c r="E197" s="33">
        <v>3.2128910655483969</v>
      </c>
      <c r="F197" s="33">
        <v>2.4976423781706107</v>
      </c>
      <c r="G197" s="33">
        <v>2.1597255630669534</v>
      </c>
      <c r="H197" s="33">
        <v>2.2951965441879656</v>
      </c>
      <c r="I197" s="33">
        <v>4.8729929577189468</v>
      </c>
      <c r="J197" s="33">
        <v>4.2118810924539085</v>
      </c>
      <c r="K197" s="34">
        <v>1.9903764089675142</v>
      </c>
    </row>
    <row r="198" spans="2:11" x14ac:dyDescent="0.35">
      <c r="B198" s="35" t="s">
        <v>123</v>
      </c>
      <c r="C198" s="1" t="s">
        <v>2</v>
      </c>
      <c r="D198" s="25">
        <v>3.9716503093120208</v>
      </c>
      <c r="E198" s="25">
        <v>2.7889606411588956</v>
      </c>
      <c r="F198" s="25">
        <v>2.0449803782172804</v>
      </c>
      <c r="G198" s="25">
        <v>1.7006109985884048</v>
      </c>
      <c r="H198" s="25">
        <v>1.8520986476411967</v>
      </c>
      <c r="I198" s="25">
        <v>4.497909469536995</v>
      </c>
      <c r="J198" s="25">
        <v>3.8193060765594065</v>
      </c>
      <c r="K198" s="26">
        <v>1.516908179315491</v>
      </c>
    </row>
    <row r="199" spans="2:11" x14ac:dyDescent="0.35">
      <c r="B199" s="27"/>
      <c r="C199" s="2" t="s">
        <v>69</v>
      </c>
      <c r="D199" s="28">
        <v>4.864146815258259</v>
      </c>
      <c r="E199" s="28">
        <v>3.7389297137228481</v>
      </c>
      <c r="F199" s="28">
        <v>2.9724919237984233</v>
      </c>
      <c r="G199" s="28">
        <v>2.6528577289835464</v>
      </c>
      <c r="H199" s="28">
        <v>2.7690792386841312</v>
      </c>
      <c r="I199" s="28">
        <v>5.43504449331712</v>
      </c>
      <c r="J199" s="28">
        <v>4.76478951667705</v>
      </c>
      <c r="K199" s="29">
        <v>2.4693485097427716</v>
      </c>
    </row>
    <row r="200" spans="2:11" x14ac:dyDescent="0.35">
      <c r="B200" s="27"/>
      <c r="C200" s="2" t="s">
        <v>71</v>
      </c>
      <c r="D200" s="28">
        <v>4.7879016569539532</v>
      </c>
      <c r="E200" s="28">
        <v>3.6626845554185419</v>
      </c>
      <c r="F200" s="28">
        <v>2.8962467654941171</v>
      </c>
      <c r="G200" s="28">
        <v>2.5766125706792402</v>
      </c>
      <c r="H200" s="28">
        <v>2.692834080379825</v>
      </c>
      <c r="I200" s="28">
        <v>5.3587993350128134</v>
      </c>
      <c r="J200" s="28">
        <v>4.6885443583727442</v>
      </c>
      <c r="K200" s="29">
        <v>2.3931033514384654</v>
      </c>
    </row>
    <row r="201" spans="2:11" x14ac:dyDescent="0.35">
      <c r="B201" s="30">
        <v>0</v>
      </c>
      <c r="C201" s="2" t="s">
        <v>73</v>
      </c>
      <c r="D201" s="28">
        <v>4.6735339194974941</v>
      </c>
      <c r="E201" s="28">
        <v>3.5483168179620828</v>
      </c>
      <c r="F201" s="28">
        <v>2.781879028037658</v>
      </c>
      <c r="G201" s="28">
        <v>2.4622448332227811</v>
      </c>
      <c r="H201" s="28">
        <v>2.5784663429233659</v>
      </c>
      <c r="I201" s="28">
        <v>5.2444315975563542</v>
      </c>
      <c r="J201" s="28">
        <v>4.5741766209162851</v>
      </c>
      <c r="K201" s="29">
        <v>2.2787356139820063</v>
      </c>
    </row>
    <row r="202" spans="2:11" x14ac:dyDescent="0.35">
      <c r="B202" s="31"/>
      <c r="C202" s="2" t="s">
        <v>75</v>
      </c>
      <c r="D202" s="28">
        <v>4.559166182041035</v>
      </c>
      <c r="E202" s="28">
        <v>3.4339490805056236</v>
      </c>
      <c r="F202" s="28">
        <v>2.6675112905811988</v>
      </c>
      <c r="G202" s="28">
        <v>2.347877095766322</v>
      </c>
      <c r="H202" s="28">
        <v>2.4640986054669067</v>
      </c>
      <c r="I202" s="28">
        <v>5.1300638600998951</v>
      </c>
      <c r="J202" s="28">
        <v>4.459808883459826</v>
      </c>
      <c r="K202" s="29">
        <v>2.1643678765255472</v>
      </c>
    </row>
    <row r="203" spans="2:11" x14ac:dyDescent="0.35">
      <c r="B203" s="31"/>
      <c r="C203" s="2" t="s">
        <v>77</v>
      </c>
      <c r="D203" s="28">
        <v>4.6936921039188491</v>
      </c>
      <c r="E203" s="28">
        <v>3.5549358622089149</v>
      </c>
      <c r="F203" s="28">
        <v>2.790300826167512</v>
      </c>
      <c r="G203" s="28">
        <v>2.4688620939770889</v>
      </c>
      <c r="H203" s="28">
        <v>2.5925142831330481</v>
      </c>
      <c r="I203" s="28">
        <v>5.2553920266567422</v>
      </c>
      <c r="J203" s="28">
        <v>4.5837407734581213</v>
      </c>
      <c r="K203" s="29">
        <v>2.2831195393868735</v>
      </c>
    </row>
    <row r="204" spans="2:11" x14ac:dyDescent="0.35">
      <c r="B204" s="31"/>
      <c r="C204" s="2" t="s">
        <v>79</v>
      </c>
      <c r="D204" s="28">
        <v>4.6305631140510668</v>
      </c>
      <c r="E204" s="28">
        <v>3.4918068723411322</v>
      </c>
      <c r="F204" s="28">
        <v>2.7271718362997293</v>
      </c>
      <c r="G204" s="28">
        <v>2.4057331041093066</v>
      </c>
      <c r="H204" s="28">
        <v>2.5293852932652658</v>
      </c>
      <c r="I204" s="28">
        <v>5.1922630367889591</v>
      </c>
      <c r="J204" s="28">
        <v>4.520611783590339</v>
      </c>
      <c r="K204" s="29">
        <v>2.2199905495190912</v>
      </c>
    </row>
    <row r="205" spans="2:11" x14ac:dyDescent="0.35">
      <c r="B205" s="31"/>
      <c r="C205" s="2" t="s">
        <v>81</v>
      </c>
      <c r="D205" s="28">
        <v>4.535869629249393</v>
      </c>
      <c r="E205" s="28">
        <v>3.3971133875394584</v>
      </c>
      <c r="F205" s="28">
        <v>2.6324783514980554</v>
      </c>
      <c r="G205" s="28">
        <v>2.3110396193076328</v>
      </c>
      <c r="H205" s="28">
        <v>2.4346918084635916</v>
      </c>
      <c r="I205" s="28">
        <v>5.0975695519872852</v>
      </c>
      <c r="J205" s="28">
        <v>4.4259182987886652</v>
      </c>
      <c r="K205" s="29">
        <v>2.1252970647174174</v>
      </c>
    </row>
    <row r="206" spans="2:11" x14ac:dyDescent="0.35">
      <c r="B206" s="31"/>
      <c r="C206" s="2" t="s">
        <v>83</v>
      </c>
      <c r="D206" s="28">
        <v>4.4411761444477191</v>
      </c>
      <c r="E206" s="28">
        <v>3.3024199027377845</v>
      </c>
      <c r="F206" s="28">
        <v>2.5377848666963816</v>
      </c>
      <c r="G206" s="28">
        <v>2.216346134505959</v>
      </c>
      <c r="H206" s="28">
        <v>2.3399983236619182</v>
      </c>
      <c r="I206" s="28">
        <v>5.0028760671856114</v>
      </c>
      <c r="J206" s="28">
        <v>4.3312248139869904</v>
      </c>
      <c r="K206" s="29">
        <v>2.0306035799157436</v>
      </c>
    </row>
    <row r="207" spans="2:11" ht="15" thickBot="1" x14ac:dyDescent="0.4">
      <c r="B207" s="32"/>
      <c r="C207" s="3" t="s">
        <v>84</v>
      </c>
      <c r="D207" s="33">
        <v>4.864146815258259</v>
      </c>
      <c r="E207" s="33">
        <v>3.7389297137228481</v>
      </c>
      <c r="F207" s="33">
        <v>2.9724919237984233</v>
      </c>
      <c r="G207" s="33">
        <v>2.6528577289835464</v>
      </c>
      <c r="H207" s="33">
        <v>2.7690792386841312</v>
      </c>
      <c r="I207" s="33">
        <v>5.43504449331712</v>
      </c>
      <c r="J207" s="33">
        <v>4.76478951667705</v>
      </c>
      <c r="K207" s="34">
        <v>2.4693485097427716</v>
      </c>
    </row>
    <row r="208" spans="2:11" x14ac:dyDescent="0.35">
      <c r="B208" s="36" t="s">
        <v>84</v>
      </c>
      <c r="C208" s="1" t="s">
        <v>2</v>
      </c>
      <c r="D208" s="50">
        <v>3.2964134196635215</v>
      </c>
      <c r="E208" s="25">
        <v>2.0335427612231896</v>
      </c>
      <c r="F208" s="25">
        <v>1.4514983117764708</v>
      </c>
      <c r="G208" s="25">
        <v>1.1028217370194386</v>
      </c>
      <c r="H208" s="25">
        <v>1.2778294950861584</v>
      </c>
      <c r="I208" s="25">
        <v>3.6226937586593544</v>
      </c>
      <c r="J208" s="25">
        <v>2.9844299840445445</v>
      </c>
      <c r="K208" s="26">
        <v>0.96209324767378801</v>
      </c>
    </row>
    <row r="209" spans="2:11" x14ac:dyDescent="0.35">
      <c r="B209" s="27"/>
      <c r="C209" s="2" t="s">
        <v>69</v>
      </c>
      <c r="D209" s="51">
        <v>3.9565945773459177</v>
      </c>
      <c r="E209" s="28">
        <v>2.7405042432938291</v>
      </c>
      <c r="F209" s="28">
        <v>2.1091331609749591</v>
      </c>
      <c r="G209" s="28">
        <v>1.7605426628718137</v>
      </c>
      <c r="H209" s="28">
        <v>1.9218698710362263</v>
      </c>
      <c r="I209" s="28">
        <v>4.3359279496165852</v>
      </c>
      <c r="J209" s="28">
        <v>3.6959273316718857</v>
      </c>
      <c r="K209" s="29">
        <v>1.5984848069106972</v>
      </c>
    </row>
    <row r="210" spans="2:11" x14ac:dyDescent="0.35">
      <c r="B210" s="27"/>
      <c r="C210" s="2" t="s">
        <v>71</v>
      </c>
      <c r="D210" s="51">
        <v>3.8803494190416115</v>
      </c>
      <c r="E210" s="28">
        <v>2.6642590849895234</v>
      </c>
      <c r="F210" s="28">
        <v>2.0328880026706528</v>
      </c>
      <c r="G210" s="28">
        <v>1.6842975045675079</v>
      </c>
      <c r="H210" s="28">
        <v>1.8456247127319203</v>
      </c>
      <c r="I210" s="28">
        <v>4.2596827913122794</v>
      </c>
      <c r="J210" s="28">
        <v>3.6196821733675795</v>
      </c>
      <c r="K210" s="29">
        <v>1.5222396486063909</v>
      </c>
    </row>
    <row r="211" spans="2:11" x14ac:dyDescent="0.35">
      <c r="B211" s="30">
        <v>0</v>
      </c>
      <c r="C211" s="2" t="s">
        <v>73</v>
      </c>
      <c r="D211" s="51">
        <v>3.7659816815851523</v>
      </c>
      <c r="E211" s="28">
        <v>2.5498913475330638</v>
      </c>
      <c r="F211" s="28">
        <v>1.9185202652141937</v>
      </c>
      <c r="G211" s="28">
        <v>1.5699297671110486</v>
      </c>
      <c r="H211" s="28">
        <v>1.7312569752754612</v>
      </c>
      <c r="I211" s="28">
        <v>4.1453150538558203</v>
      </c>
      <c r="J211" s="28">
        <v>3.5053144359111204</v>
      </c>
      <c r="K211" s="29">
        <v>1.4078719111499318</v>
      </c>
    </row>
    <row r="212" spans="2:11" x14ac:dyDescent="0.35">
      <c r="B212" s="31"/>
      <c r="C212" s="2" t="s">
        <v>75</v>
      </c>
      <c r="D212" s="51">
        <v>3.6516139441286932</v>
      </c>
      <c r="E212" s="28">
        <v>2.4355236100766047</v>
      </c>
      <c r="F212" s="28">
        <v>1.8041525277577346</v>
      </c>
      <c r="G212" s="28">
        <v>1.4555620296545895</v>
      </c>
      <c r="H212" s="28">
        <v>1.6168892378190021</v>
      </c>
      <c r="I212" s="28">
        <v>4.0309473163993603</v>
      </c>
      <c r="J212" s="28">
        <v>3.3909466984546612</v>
      </c>
      <c r="K212" s="29">
        <v>1.2935041736934727</v>
      </c>
    </row>
    <row r="213" spans="2:11" x14ac:dyDescent="0.35">
      <c r="B213" s="31"/>
      <c r="C213" s="2" t="s">
        <v>77</v>
      </c>
      <c r="D213" s="51">
        <v>3.8218622409424543</v>
      </c>
      <c r="E213" s="28">
        <v>2.5968428575073048</v>
      </c>
      <c r="F213" s="28">
        <v>1.978705906116164</v>
      </c>
      <c r="G213" s="28">
        <v>1.6171849778448728</v>
      </c>
      <c r="H213" s="28">
        <v>1.7869397468876198</v>
      </c>
      <c r="I213" s="28">
        <v>4.1924556750187758</v>
      </c>
      <c r="J213" s="28">
        <v>3.5527706360176841</v>
      </c>
      <c r="K213" s="29">
        <v>1.4638932184876217</v>
      </c>
    </row>
    <row r="214" spans="2:11" x14ac:dyDescent="0.35">
      <c r="B214" s="31"/>
      <c r="C214" s="2" t="s">
        <v>79</v>
      </c>
      <c r="D214" s="51">
        <v>3.7587332510746716</v>
      </c>
      <c r="E214" s="28">
        <v>2.5337138676395226</v>
      </c>
      <c r="F214" s="28">
        <v>1.9155769162483816</v>
      </c>
      <c r="G214" s="28">
        <v>1.5540559879770903</v>
      </c>
      <c r="H214" s="28">
        <v>1.7238107570198373</v>
      </c>
      <c r="I214" s="28">
        <v>4.1293266851509935</v>
      </c>
      <c r="J214" s="28">
        <v>3.4896416461499018</v>
      </c>
      <c r="K214" s="29">
        <v>1.4007642286198394</v>
      </c>
    </row>
    <row r="215" spans="2:11" x14ac:dyDescent="0.35">
      <c r="B215" s="31"/>
      <c r="C215" s="2" t="s">
        <v>81</v>
      </c>
      <c r="D215" s="51">
        <v>3.6640397662729978</v>
      </c>
      <c r="E215" s="28">
        <v>2.4390203828378487</v>
      </c>
      <c r="F215" s="28">
        <v>1.8208834314467075</v>
      </c>
      <c r="G215" s="28">
        <v>1.4593625031754163</v>
      </c>
      <c r="H215" s="28">
        <v>1.6291172722181633</v>
      </c>
      <c r="I215" s="28">
        <v>4.0346332003493197</v>
      </c>
      <c r="J215" s="28">
        <v>3.394948161348228</v>
      </c>
      <c r="K215" s="29">
        <v>1.3060707438181653</v>
      </c>
    </row>
    <row r="216" spans="2:11" x14ac:dyDescent="0.35">
      <c r="B216" s="31"/>
      <c r="C216" s="2" t="s">
        <v>83</v>
      </c>
      <c r="D216" s="51">
        <v>3.5693462814713239</v>
      </c>
      <c r="E216" s="28">
        <v>2.3443268980361749</v>
      </c>
      <c r="F216" s="28">
        <v>1.7261899466450339</v>
      </c>
      <c r="G216" s="28">
        <v>1.3646690183737424</v>
      </c>
      <c r="H216" s="28">
        <v>1.5344237874164897</v>
      </c>
      <c r="I216" s="28">
        <v>3.9399397155476459</v>
      </c>
      <c r="J216" s="28">
        <v>3.3002546765465537</v>
      </c>
      <c r="K216" s="29">
        <v>1.2113772590164915</v>
      </c>
    </row>
    <row r="217" spans="2:11" ht="15" thickBot="1" x14ac:dyDescent="0.4">
      <c r="B217" s="32"/>
      <c r="C217" s="3" t="s">
        <v>84</v>
      </c>
      <c r="D217" s="52">
        <v>3.9565945773459177</v>
      </c>
      <c r="E217" s="33">
        <v>2.7405042432938291</v>
      </c>
      <c r="F217" s="33">
        <v>2.1091331609749591</v>
      </c>
      <c r="G217" s="33">
        <v>1.7605426628718137</v>
      </c>
      <c r="H217" s="33">
        <v>1.9218698710362263</v>
      </c>
      <c r="I217" s="33">
        <v>4.3359279496165852</v>
      </c>
      <c r="J217" s="33">
        <v>3.6959273316718857</v>
      </c>
      <c r="K217" s="34">
        <v>1.5984848069106972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362.27578292366707</v>
      </c>
      <c r="E224" s="57">
        <v>6.6747694705827518E-2</v>
      </c>
      <c r="F224" s="58">
        <v>2.6699077882331008</v>
      </c>
      <c r="H224" s="59" t="s">
        <v>129</v>
      </c>
    </row>
    <row r="225" spans="2:11" x14ac:dyDescent="0.35">
      <c r="C225" s="55">
        <v>1.5</v>
      </c>
      <c r="D225" s="56">
        <v>305.90197403909201</v>
      </c>
      <c r="E225" s="57">
        <v>5.636107224250618E-2</v>
      </c>
      <c r="F225" s="58">
        <v>2.2544428897002473</v>
      </c>
      <c r="H225" s="59" t="s">
        <v>130</v>
      </c>
    </row>
    <row r="226" spans="2:11" x14ac:dyDescent="0.35">
      <c r="C226" s="55">
        <v>2</v>
      </c>
      <c r="D226" s="56">
        <v>265.90412009899705</v>
      </c>
      <c r="E226" s="57">
        <v>4.8991646325775032E-2</v>
      </c>
      <c r="F226" s="58">
        <v>1.9596658530310014</v>
      </c>
    </row>
    <row r="227" spans="2:11" x14ac:dyDescent="0.35">
      <c r="C227" s="55">
        <v>2.5</v>
      </c>
      <c r="D227" s="56">
        <v>234.87937428472378</v>
      </c>
      <c r="E227" s="57">
        <v>4.3275475498056895E-2</v>
      </c>
      <c r="F227" s="58">
        <v>1.7310190199222761</v>
      </c>
    </row>
    <row r="228" spans="2:11" x14ac:dyDescent="0.35">
      <c r="B228" s="60"/>
      <c r="C228" s="55">
        <v>3</v>
      </c>
      <c r="D228" s="56">
        <v>209.53031121442194</v>
      </c>
      <c r="E228" s="57">
        <v>3.8605023862453694E-2</v>
      </c>
      <c r="F228" s="58">
        <v>1.5442009544981476</v>
      </c>
      <c r="I228" s="61"/>
      <c r="J228" s="61"/>
      <c r="K228" s="61"/>
    </row>
    <row r="229" spans="2:11" x14ac:dyDescent="0.35">
      <c r="B229" s="62"/>
      <c r="C229" s="55">
        <v>3.5</v>
      </c>
      <c r="D229" s="56">
        <v>188.09798377062384</v>
      </c>
      <c r="E229" s="57">
        <v>3.4656213269846713E-2</v>
      </c>
      <c r="F229" s="58">
        <v>1.3862485307938686</v>
      </c>
      <c r="I229" s="61"/>
      <c r="J229" s="61"/>
      <c r="K229" s="61"/>
    </row>
    <row r="230" spans="2:11" x14ac:dyDescent="0.35">
      <c r="B230" s="62"/>
      <c r="C230" s="55">
        <v>4</v>
      </c>
      <c r="D230" s="56">
        <v>169.53245727432699</v>
      </c>
      <c r="E230" s="57">
        <v>3.1235597945722553E-2</v>
      </c>
      <c r="F230" s="58">
        <v>1.2494239178289019</v>
      </c>
      <c r="I230" s="61"/>
      <c r="J230" s="61"/>
      <c r="K230" s="61"/>
    </row>
    <row r="231" spans="2:11" x14ac:dyDescent="0.35">
      <c r="B231" s="63"/>
      <c r="C231" s="55">
        <v>4.5</v>
      </c>
      <c r="D231" s="56">
        <v>153.15650232984686</v>
      </c>
      <c r="E231" s="57">
        <v>2.821840139913236E-2</v>
      </c>
      <c r="F231" s="58">
        <v>1.1287360559652946</v>
      </c>
      <c r="I231" s="61"/>
      <c r="J231" s="61"/>
      <c r="K231" s="61"/>
    </row>
    <row r="232" spans="2:11" x14ac:dyDescent="0.35">
      <c r="C232" s="55">
        <v>5</v>
      </c>
      <c r="D232" s="56">
        <v>138.50771146005371</v>
      </c>
      <c r="E232" s="57">
        <v>2.5519427118004416E-2</v>
      </c>
      <c r="F232" s="58">
        <v>1.0207770847201767</v>
      </c>
      <c r="I232" s="61"/>
      <c r="J232" s="61"/>
      <c r="K232" s="61"/>
    </row>
    <row r="233" spans="2:11" x14ac:dyDescent="0.35">
      <c r="C233" s="55">
        <v>5.5</v>
      </c>
      <c r="D233" s="56">
        <v>125.25626823202096</v>
      </c>
      <c r="E233" s="57">
        <v>2.3077907897872875E-2</v>
      </c>
      <c r="F233" s="58">
        <v>0.92311631591491505</v>
      </c>
      <c r="I233" s="61"/>
      <c r="J233" s="61"/>
      <c r="K233" s="61"/>
    </row>
    <row r="234" spans="2:11" x14ac:dyDescent="0.35">
      <c r="C234" s="55">
        <v>6</v>
      </c>
      <c r="D234" s="56">
        <v>113.15864838975192</v>
      </c>
      <c r="E234" s="57">
        <v>2.0848975482401215E-2</v>
      </c>
      <c r="F234" s="58">
        <v>0.83395901929604865</v>
      </c>
      <c r="I234" s="61"/>
      <c r="J234" s="61"/>
      <c r="K234" s="61"/>
    </row>
    <row r="235" spans="2:11" x14ac:dyDescent="0.35">
      <c r="C235" s="55">
        <v>6.5</v>
      </c>
      <c r="D235" s="56">
        <v>102.02991692862673</v>
      </c>
      <c r="E235" s="57">
        <v>1.8798556423098998E-2</v>
      </c>
      <c r="F235" s="58">
        <v>0.75194225692395977</v>
      </c>
      <c r="I235" s="61"/>
      <c r="J235" s="61"/>
      <c r="K235" s="61"/>
    </row>
    <row r="236" spans="2:11" x14ac:dyDescent="0.35">
      <c r="C236" s="55">
        <v>7</v>
      </c>
      <c r="D236" s="56">
        <v>91.726320945953802</v>
      </c>
      <c r="E236" s="57">
        <v>1.6900164889794234E-2</v>
      </c>
      <c r="F236" s="58">
        <v>0.67600659559176934</v>
      </c>
      <c r="I236" s="61"/>
      <c r="J236" s="61"/>
      <c r="K236" s="61"/>
    </row>
    <row r="237" spans="2:11" x14ac:dyDescent="0.35">
      <c r="C237" s="55">
        <v>7.5</v>
      </c>
      <c r="D237" s="56">
        <v>82.133902575478615</v>
      </c>
      <c r="E237" s="57">
        <v>1.5132804654683082E-2</v>
      </c>
      <c r="F237" s="58">
        <v>0.60531218618732319</v>
      </c>
      <c r="I237" s="61"/>
      <c r="J237" s="61"/>
      <c r="K237" s="61"/>
    </row>
    <row r="238" spans="2:11" x14ac:dyDescent="0.35">
      <c r="B238" s="60"/>
      <c r="C238" s="55">
        <v>8</v>
      </c>
      <c r="D238" s="56">
        <v>73.160794449656933</v>
      </c>
      <c r="E238" s="57">
        <v>1.347954956567007E-2</v>
      </c>
      <c r="F238" s="58">
        <v>0.53918198262680272</v>
      </c>
      <c r="I238" s="61"/>
      <c r="J238" s="61"/>
      <c r="K238" s="61"/>
    </row>
    <row r="239" spans="2:11" x14ac:dyDescent="0.35">
      <c r="B239" s="62"/>
      <c r="C239" s="55">
        <v>8.5</v>
      </c>
      <c r="D239" s="56">
        <v>64.731855002991551</v>
      </c>
      <c r="E239" s="57">
        <v>1.1926555124972187E-2</v>
      </c>
      <c r="F239" s="58">
        <v>0.47706220499888752</v>
      </c>
      <c r="I239" s="61"/>
      <c r="J239" s="61"/>
      <c r="K239" s="61"/>
    </row>
    <row r="240" spans="2:11" x14ac:dyDescent="0.35">
      <c r="B240" s="62"/>
      <c r="C240" s="55">
        <v>9</v>
      </c>
      <c r="D240" s="56">
        <v>56.784839505176798</v>
      </c>
      <c r="E240" s="57">
        <v>1.0462353019079877E-2</v>
      </c>
      <c r="F240" s="58">
        <v>0.41849412076319503</v>
      </c>
      <c r="I240" s="61"/>
      <c r="J240" s="61"/>
      <c r="K240" s="61"/>
    </row>
    <row r="241" spans="2:11" x14ac:dyDescent="0.35">
      <c r="B241" s="63"/>
      <c r="C241" s="55">
        <v>9.5</v>
      </c>
      <c r="D241" s="56">
        <v>49.267607719112824</v>
      </c>
      <c r="E241" s="57">
        <v>9.0773366422196456E-3</v>
      </c>
      <c r="F241" s="58">
        <v>0.36309346568878587</v>
      </c>
      <c r="I241" s="61"/>
      <c r="J241" s="61"/>
      <c r="K241" s="61"/>
    </row>
    <row r="242" spans="2:11" x14ac:dyDescent="0.35">
      <c r="C242" s="55">
        <v>10</v>
      </c>
      <c r="D242" s="56">
        <v>42.136048635383602</v>
      </c>
      <c r="E242" s="57">
        <v>7.7633787379519266E-3</v>
      </c>
      <c r="F242" s="58">
        <v>0.31053514951807704</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430.56774587553866</v>
      </c>
      <c r="E247" s="66">
        <v>7.933018381726134E-2</v>
      </c>
      <c r="F247" s="67">
        <v>3.1732073526904534</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257"/>
  <sheetViews>
    <sheetView topLeftCell="A202"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6</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6.7530688349261396</v>
      </c>
      <c r="E6" s="25">
        <v>5.6232482525663432</v>
      </c>
      <c r="F6" s="25">
        <v>4.589647680498925</v>
      </c>
      <c r="G6" s="25">
        <v>4.265279022933111</v>
      </c>
      <c r="H6" s="25">
        <v>5.0423679013372844</v>
      </c>
      <c r="I6" s="25">
        <v>6.7381037777891821</v>
      </c>
      <c r="J6" s="25">
        <v>6.1217723217860458</v>
      </c>
      <c r="K6" s="26">
        <v>4.3154178272025847</v>
      </c>
    </row>
    <row r="7" spans="2:11" x14ac:dyDescent="0.35">
      <c r="B7" s="27" t="s">
        <v>107</v>
      </c>
      <c r="C7" s="2" t="s">
        <v>69</v>
      </c>
      <c r="D7" s="28">
        <v>7.0590500667670053</v>
      </c>
      <c r="E7" s="28">
        <v>5.9382170107559284</v>
      </c>
      <c r="F7" s="28">
        <v>4.9083896558151059</v>
      </c>
      <c r="G7" s="28">
        <v>4.5892002786780877</v>
      </c>
      <c r="H7" s="28">
        <v>5.3551905606401249</v>
      </c>
      <c r="I7" s="28">
        <v>7.0428324001410196</v>
      </c>
      <c r="J7" s="28">
        <v>6.433172943602516</v>
      </c>
      <c r="K7" s="29">
        <v>4.6394023235664372</v>
      </c>
    </row>
    <row r="8" spans="2:11" x14ac:dyDescent="0.35">
      <c r="B8" s="27" t="s">
        <v>108</v>
      </c>
      <c r="C8" s="2" t="s">
        <v>71</v>
      </c>
      <c r="D8" s="28">
        <v>7.0228272574318593</v>
      </c>
      <c r="E8" s="28">
        <v>5.9019942014207825</v>
      </c>
      <c r="F8" s="28">
        <v>4.872166846479959</v>
      </c>
      <c r="G8" s="28">
        <v>4.5529774693429408</v>
      </c>
      <c r="H8" s="28">
        <v>5.3189677513049789</v>
      </c>
      <c r="I8" s="28">
        <v>7.0066095908058736</v>
      </c>
      <c r="J8" s="28">
        <v>6.3969501342673709</v>
      </c>
      <c r="K8" s="29">
        <v>4.6031795142312912</v>
      </c>
    </row>
    <row r="9" spans="2:11" x14ac:dyDescent="0.35">
      <c r="B9" s="30">
        <v>0</v>
      </c>
      <c r="C9" s="2" t="s">
        <v>73</v>
      </c>
      <c r="D9" s="28">
        <v>6.9684930434291408</v>
      </c>
      <c r="E9" s="28">
        <v>5.8476599874180639</v>
      </c>
      <c r="F9" s="28">
        <v>4.8178326324772414</v>
      </c>
      <c r="G9" s="28">
        <v>4.4986432553402231</v>
      </c>
      <c r="H9" s="28">
        <v>5.2646335373022604</v>
      </c>
      <c r="I9" s="28">
        <v>6.9522753768031551</v>
      </c>
      <c r="J9" s="28">
        <v>6.3426159202646515</v>
      </c>
      <c r="K9" s="29">
        <v>4.5488453002285727</v>
      </c>
    </row>
    <row r="10" spans="2:11" x14ac:dyDescent="0.35">
      <c r="B10" s="31"/>
      <c r="C10" s="2" t="s">
        <v>75</v>
      </c>
      <c r="D10" s="28">
        <v>6.9141588294264213</v>
      </c>
      <c r="E10" s="28">
        <v>5.7933257734153445</v>
      </c>
      <c r="F10" s="28">
        <v>4.7634984184745219</v>
      </c>
      <c r="G10" s="28">
        <v>4.4443090413375037</v>
      </c>
      <c r="H10" s="28">
        <v>5.2102993232995409</v>
      </c>
      <c r="I10" s="28">
        <v>6.8979411628004357</v>
      </c>
      <c r="J10" s="28">
        <v>6.2882817062619329</v>
      </c>
      <c r="K10" s="29">
        <v>4.4945110862258542</v>
      </c>
    </row>
    <row r="11" spans="2:11" x14ac:dyDescent="0.35">
      <c r="B11" s="31"/>
      <c r="C11" s="2" t="s">
        <v>77</v>
      </c>
      <c r="D11" s="28">
        <v>6.9973175752454004</v>
      </c>
      <c r="E11" s="28">
        <v>5.8739268003626641</v>
      </c>
      <c r="F11" s="28">
        <v>4.8450089135676455</v>
      </c>
      <c r="G11" s="28">
        <v>4.5245582452123863</v>
      </c>
      <c r="H11" s="28">
        <v>5.2923953977730118</v>
      </c>
      <c r="I11" s="28">
        <v>6.9788295037620074</v>
      </c>
      <c r="J11" s="28">
        <v>6.3688692970008631</v>
      </c>
      <c r="K11" s="29">
        <v>4.5748291271493446</v>
      </c>
    </row>
    <row r="12" spans="2:11" x14ac:dyDescent="0.35">
      <c r="B12" s="31"/>
      <c r="C12" s="2" t="s">
        <v>79</v>
      </c>
      <c r="D12" s="28">
        <v>6.9667296405549264</v>
      </c>
      <c r="E12" s="28">
        <v>5.8433388656721892</v>
      </c>
      <c r="F12" s="28">
        <v>4.8144209788771715</v>
      </c>
      <c r="G12" s="28">
        <v>4.4939703105219122</v>
      </c>
      <c r="H12" s="28">
        <v>5.2618074630825378</v>
      </c>
      <c r="I12" s="28">
        <v>6.9482415690715342</v>
      </c>
      <c r="J12" s="28">
        <v>6.3382813623103891</v>
      </c>
      <c r="K12" s="29">
        <v>4.5442411924588697</v>
      </c>
    </row>
    <row r="13" spans="2:11" x14ac:dyDescent="0.35">
      <c r="B13" s="31"/>
      <c r="C13" s="2" t="s">
        <v>81</v>
      </c>
      <c r="D13" s="28">
        <v>6.9208477385192149</v>
      </c>
      <c r="E13" s="28">
        <v>5.7974569636364786</v>
      </c>
      <c r="F13" s="28">
        <v>4.7685390768414599</v>
      </c>
      <c r="G13" s="28">
        <v>4.4480884084862007</v>
      </c>
      <c r="H13" s="28">
        <v>5.2159255610468263</v>
      </c>
      <c r="I13" s="28">
        <v>6.9023596670358218</v>
      </c>
      <c r="J13" s="28">
        <v>6.2923994602746776</v>
      </c>
      <c r="K13" s="29">
        <v>4.4983592904231591</v>
      </c>
    </row>
    <row r="14" spans="2:11" x14ac:dyDescent="0.35">
      <c r="B14" s="31"/>
      <c r="C14" s="2" t="s">
        <v>83</v>
      </c>
      <c r="D14" s="28">
        <v>6.8749658364835042</v>
      </c>
      <c r="E14" s="28">
        <v>5.751575061600767</v>
      </c>
      <c r="F14" s="28">
        <v>4.7226571748057484</v>
      </c>
      <c r="G14" s="28">
        <v>4.4022065064504892</v>
      </c>
      <c r="H14" s="28">
        <v>5.1700436590111147</v>
      </c>
      <c r="I14" s="28">
        <v>6.8564777650001112</v>
      </c>
      <c r="J14" s="28">
        <v>6.2465175582389669</v>
      </c>
      <c r="K14" s="29">
        <v>4.4524773883874476</v>
      </c>
    </row>
    <row r="15" spans="2:11" ht="15" thickBot="1" x14ac:dyDescent="0.4">
      <c r="B15" s="32"/>
      <c r="C15" s="3" t="s">
        <v>84</v>
      </c>
      <c r="D15" s="33">
        <v>7.0590500667670053</v>
      </c>
      <c r="E15" s="33">
        <v>5.9382170107559284</v>
      </c>
      <c r="F15" s="33">
        <v>4.9083896558151059</v>
      </c>
      <c r="G15" s="33">
        <v>4.5892002786780877</v>
      </c>
      <c r="H15" s="33">
        <v>5.3551905606401249</v>
      </c>
      <c r="I15" s="33">
        <v>7.0428324001410196</v>
      </c>
      <c r="J15" s="33">
        <v>6.433172943602516</v>
      </c>
      <c r="K15" s="34">
        <v>4.6394023235664372</v>
      </c>
    </row>
    <row r="16" spans="2:11" x14ac:dyDescent="0.35">
      <c r="B16" s="24" t="s">
        <v>106</v>
      </c>
      <c r="C16" s="1" t="s">
        <v>2</v>
      </c>
      <c r="D16" s="25">
        <v>6.3865330561154261</v>
      </c>
      <c r="E16" s="25">
        <v>5.2567124737556306</v>
      </c>
      <c r="F16" s="25">
        <v>4.2231119016882124</v>
      </c>
      <c r="G16" s="25">
        <v>3.8987432441223984</v>
      </c>
      <c r="H16" s="25">
        <v>4.6758321225265718</v>
      </c>
      <c r="I16" s="25">
        <v>6.3715679989784686</v>
      </c>
      <c r="J16" s="25">
        <v>5.7552365429753323</v>
      </c>
      <c r="K16" s="26">
        <v>3.9488820483918721</v>
      </c>
    </row>
    <row r="17" spans="2:11" x14ac:dyDescent="0.35">
      <c r="B17" s="27" t="s">
        <v>107</v>
      </c>
      <c r="C17" s="2" t="s">
        <v>69</v>
      </c>
      <c r="D17" s="28">
        <v>6.6925142879562918</v>
      </c>
      <c r="E17" s="28">
        <v>5.5716812319452158</v>
      </c>
      <c r="F17" s="28">
        <v>4.5418538770043924</v>
      </c>
      <c r="G17" s="28">
        <v>4.2226644998673741</v>
      </c>
      <c r="H17" s="28">
        <v>4.9886547818294114</v>
      </c>
      <c r="I17" s="28">
        <v>6.6762966213303061</v>
      </c>
      <c r="J17" s="28">
        <v>6.0666371647918034</v>
      </c>
      <c r="K17" s="29">
        <v>4.2728665447557246</v>
      </c>
    </row>
    <row r="18" spans="2:11" x14ac:dyDescent="0.35">
      <c r="B18" s="27" t="s">
        <v>109</v>
      </c>
      <c r="C18" s="2" t="s">
        <v>71</v>
      </c>
      <c r="D18" s="28">
        <v>6.6562914786211467</v>
      </c>
      <c r="E18" s="28">
        <v>5.5354584226100698</v>
      </c>
      <c r="F18" s="28">
        <v>4.5056310676692464</v>
      </c>
      <c r="G18" s="28">
        <v>4.186441690532229</v>
      </c>
      <c r="H18" s="28">
        <v>4.9524319724942663</v>
      </c>
      <c r="I18" s="28">
        <v>6.640073811995161</v>
      </c>
      <c r="J18" s="28">
        <v>6.0304143554566574</v>
      </c>
      <c r="K18" s="29">
        <v>4.2366437354205786</v>
      </c>
    </row>
    <row r="19" spans="2:11" x14ac:dyDescent="0.35">
      <c r="B19" s="30">
        <v>0</v>
      </c>
      <c r="C19" s="2" t="s">
        <v>73</v>
      </c>
      <c r="D19" s="28">
        <v>6.6019572646184272</v>
      </c>
      <c r="E19" s="28">
        <v>5.4811242086073513</v>
      </c>
      <c r="F19" s="28">
        <v>4.4512968536665278</v>
      </c>
      <c r="G19" s="28">
        <v>4.1321074765295096</v>
      </c>
      <c r="H19" s="28">
        <v>4.8980977584915468</v>
      </c>
      <c r="I19" s="28">
        <v>6.5857395979924416</v>
      </c>
      <c r="J19" s="28">
        <v>5.9760801414539388</v>
      </c>
      <c r="K19" s="29">
        <v>4.1823095214178601</v>
      </c>
    </row>
    <row r="20" spans="2:11" x14ac:dyDescent="0.35">
      <c r="B20" s="31"/>
      <c r="C20" s="2" t="s">
        <v>75</v>
      </c>
      <c r="D20" s="28">
        <v>6.5476230506157078</v>
      </c>
      <c r="E20" s="28">
        <v>5.4267899946046327</v>
      </c>
      <c r="F20" s="28">
        <v>4.3969626396638093</v>
      </c>
      <c r="G20" s="28">
        <v>4.0777732625267911</v>
      </c>
      <c r="H20" s="28">
        <v>4.8437635444888283</v>
      </c>
      <c r="I20" s="28">
        <v>6.5314053839897221</v>
      </c>
      <c r="J20" s="28">
        <v>5.9217459274512194</v>
      </c>
      <c r="K20" s="29">
        <v>4.1279753074151415</v>
      </c>
    </row>
    <row r="21" spans="2:11" x14ac:dyDescent="0.35">
      <c r="B21" s="31"/>
      <c r="C21" s="2" t="s">
        <v>77</v>
      </c>
      <c r="D21" s="28">
        <v>6.6307817964346878</v>
      </c>
      <c r="E21" s="28">
        <v>5.5073910215519506</v>
      </c>
      <c r="F21" s="28">
        <v>4.4784731347569329</v>
      </c>
      <c r="G21" s="28">
        <v>4.1580224664016736</v>
      </c>
      <c r="H21" s="28">
        <v>4.9258596189622992</v>
      </c>
      <c r="I21" s="28">
        <v>6.6122937249512956</v>
      </c>
      <c r="J21" s="28">
        <v>6.0023335181901505</v>
      </c>
      <c r="K21" s="29">
        <v>4.2082933483386311</v>
      </c>
    </row>
    <row r="22" spans="2:11" x14ac:dyDescent="0.35">
      <c r="B22" s="31"/>
      <c r="C22" s="2" t="s">
        <v>79</v>
      </c>
      <c r="D22" s="28">
        <v>6.6001938617442137</v>
      </c>
      <c r="E22" s="28">
        <v>5.4768030868614774</v>
      </c>
      <c r="F22" s="28">
        <v>4.4478852000664588</v>
      </c>
      <c r="G22" s="28">
        <v>4.1274345317111996</v>
      </c>
      <c r="H22" s="28">
        <v>4.8952716842718251</v>
      </c>
      <c r="I22" s="28">
        <v>6.5817057902608207</v>
      </c>
      <c r="J22" s="28">
        <v>5.9717455834996764</v>
      </c>
      <c r="K22" s="29">
        <v>4.1777054136481571</v>
      </c>
    </row>
    <row r="23" spans="2:11" x14ac:dyDescent="0.35">
      <c r="B23" s="31"/>
      <c r="C23" s="2" t="s">
        <v>81</v>
      </c>
      <c r="D23" s="28">
        <v>6.5543119597085013</v>
      </c>
      <c r="E23" s="28">
        <v>5.4309211848257659</v>
      </c>
      <c r="F23" s="28">
        <v>4.4020032980307473</v>
      </c>
      <c r="G23" s="28">
        <v>4.081552629675488</v>
      </c>
      <c r="H23" s="28">
        <v>4.8493897822361136</v>
      </c>
      <c r="I23" s="28">
        <v>6.5358238882251083</v>
      </c>
      <c r="J23" s="28">
        <v>5.925863681463964</v>
      </c>
      <c r="K23" s="29">
        <v>4.1318235116124464</v>
      </c>
    </row>
    <row r="24" spans="2:11" x14ac:dyDescent="0.35">
      <c r="B24" s="31"/>
      <c r="C24" s="2" t="s">
        <v>83</v>
      </c>
      <c r="D24" s="28">
        <v>6.5084300576727907</v>
      </c>
      <c r="E24" s="28">
        <v>5.3850392827900544</v>
      </c>
      <c r="F24" s="28">
        <v>4.3561213959950358</v>
      </c>
      <c r="G24" s="28">
        <v>4.0356707276397765</v>
      </c>
      <c r="H24" s="28">
        <v>4.8035078802004021</v>
      </c>
      <c r="I24" s="28">
        <v>6.4899419861893977</v>
      </c>
      <c r="J24" s="28">
        <v>5.8799817794282534</v>
      </c>
      <c r="K24" s="29">
        <v>4.0859416095767349</v>
      </c>
    </row>
    <row r="25" spans="2:11" ht="15" thickBot="1" x14ac:dyDescent="0.4">
      <c r="B25" s="32"/>
      <c r="C25" s="3" t="s">
        <v>84</v>
      </c>
      <c r="D25" s="33">
        <v>6.6925142879562918</v>
      </c>
      <c r="E25" s="33">
        <v>5.5716812319452158</v>
      </c>
      <c r="F25" s="33">
        <v>4.5418538770043924</v>
      </c>
      <c r="G25" s="33">
        <v>4.2226644998673741</v>
      </c>
      <c r="H25" s="33">
        <v>4.9886547818294114</v>
      </c>
      <c r="I25" s="33">
        <v>6.6762966213303061</v>
      </c>
      <c r="J25" s="33">
        <v>6.0666371647918034</v>
      </c>
      <c r="K25" s="34">
        <v>4.2728665447557246</v>
      </c>
    </row>
    <row r="26" spans="2:11" x14ac:dyDescent="0.35">
      <c r="B26" s="24" t="s">
        <v>106</v>
      </c>
      <c r="C26" s="1" t="s">
        <v>2</v>
      </c>
      <c r="D26" s="25">
        <v>5.8367293878993562</v>
      </c>
      <c r="E26" s="25">
        <v>4.7069088055395607</v>
      </c>
      <c r="F26" s="25">
        <v>3.6733082334721434</v>
      </c>
      <c r="G26" s="25">
        <v>3.3489395759063294</v>
      </c>
      <c r="H26" s="25">
        <v>4.1260284543105028</v>
      </c>
      <c r="I26" s="25">
        <v>5.8217643307624005</v>
      </c>
      <c r="J26" s="25">
        <v>5.2054328747592633</v>
      </c>
      <c r="K26" s="26">
        <v>3.3990783801758027</v>
      </c>
    </row>
    <row r="27" spans="2:11" x14ac:dyDescent="0.35">
      <c r="B27" s="27" t="s">
        <v>107</v>
      </c>
      <c r="C27" s="2" t="s">
        <v>69</v>
      </c>
      <c r="D27" s="28">
        <v>6.1427106197402237</v>
      </c>
      <c r="E27" s="28">
        <v>5.021877563729146</v>
      </c>
      <c r="F27" s="28">
        <v>3.9920502087883234</v>
      </c>
      <c r="G27" s="28">
        <v>3.6728608316513052</v>
      </c>
      <c r="H27" s="28">
        <v>4.4388511136133424</v>
      </c>
      <c r="I27" s="28">
        <v>6.126492953114238</v>
      </c>
      <c r="J27" s="28">
        <v>5.5168334965757344</v>
      </c>
      <c r="K27" s="29">
        <v>3.7230628765396561</v>
      </c>
    </row>
    <row r="28" spans="2:11" x14ac:dyDescent="0.35">
      <c r="B28" s="27" t="s">
        <v>110</v>
      </c>
      <c r="C28" s="2" t="s">
        <v>71</v>
      </c>
      <c r="D28" s="28">
        <v>6.1064878104050768</v>
      </c>
      <c r="E28" s="28">
        <v>4.9856547543940009</v>
      </c>
      <c r="F28" s="28">
        <v>3.9558273994531779</v>
      </c>
      <c r="G28" s="28">
        <v>3.6366380223161596</v>
      </c>
      <c r="H28" s="28">
        <v>4.4026283042781973</v>
      </c>
      <c r="I28" s="28">
        <v>6.0902701437790911</v>
      </c>
      <c r="J28" s="28">
        <v>5.4806106872405884</v>
      </c>
      <c r="K28" s="29">
        <v>3.6868400672045096</v>
      </c>
    </row>
    <row r="29" spans="2:11" x14ac:dyDescent="0.35">
      <c r="B29" s="30">
        <v>0</v>
      </c>
      <c r="C29" s="2" t="s">
        <v>73</v>
      </c>
      <c r="D29" s="28">
        <v>6.0521535964023592</v>
      </c>
      <c r="E29" s="28">
        <v>4.9313205403912814</v>
      </c>
      <c r="F29" s="28">
        <v>3.9014931854504584</v>
      </c>
      <c r="G29" s="28">
        <v>3.5823038083134402</v>
      </c>
      <c r="H29" s="28">
        <v>4.3482940902754779</v>
      </c>
      <c r="I29" s="28">
        <v>6.0359359297763726</v>
      </c>
      <c r="J29" s="28">
        <v>5.426276473237869</v>
      </c>
      <c r="K29" s="29">
        <v>3.6325058532017906</v>
      </c>
    </row>
    <row r="30" spans="2:11" x14ac:dyDescent="0.35">
      <c r="B30" s="31"/>
      <c r="C30" s="2" t="s">
        <v>75</v>
      </c>
      <c r="D30" s="28">
        <v>5.9978193823996397</v>
      </c>
      <c r="E30" s="28">
        <v>4.8769863263885638</v>
      </c>
      <c r="F30" s="28">
        <v>3.8471589714477403</v>
      </c>
      <c r="G30" s="28">
        <v>3.5279695943107221</v>
      </c>
      <c r="H30" s="28">
        <v>4.2939598762727593</v>
      </c>
      <c r="I30" s="28">
        <v>5.9816017157736541</v>
      </c>
      <c r="J30" s="28">
        <v>5.3719422592351513</v>
      </c>
      <c r="K30" s="29">
        <v>3.5781716391990721</v>
      </c>
    </row>
    <row r="31" spans="2:11" x14ac:dyDescent="0.35">
      <c r="B31" s="31"/>
      <c r="C31" s="2" t="s">
        <v>77</v>
      </c>
      <c r="D31" s="28">
        <v>6.0809781282186179</v>
      </c>
      <c r="E31" s="28">
        <v>4.9575873533358816</v>
      </c>
      <c r="F31" s="28">
        <v>3.9286694665408635</v>
      </c>
      <c r="G31" s="28">
        <v>3.6082187981856042</v>
      </c>
      <c r="H31" s="28">
        <v>4.3760559507462293</v>
      </c>
      <c r="I31" s="28">
        <v>6.0624900567352258</v>
      </c>
      <c r="J31" s="28">
        <v>5.4525298499740806</v>
      </c>
      <c r="K31" s="29">
        <v>3.6584896801225621</v>
      </c>
    </row>
    <row r="32" spans="2:11" x14ac:dyDescent="0.35">
      <c r="B32" s="31"/>
      <c r="C32" s="2" t="s">
        <v>79</v>
      </c>
      <c r="D32" s="28">
        <v>6.0503901935281439</v>
      </c>
      <c r="E32" s="28">
        <v>4.9269994186454076</v>
      </c>
      <c r="F32" s="28">
        <v>3.8980815318503894</v>
      </c>
      <c r="G32" s="28">
        <v>3.5776308634951302</v>
      </c>
      <c r="H32" s="28">
        <v>4.3454680160557562</v>
      </c>
      <c r="I32" s="28">
        <v>6.0319021220447508</v>
      </c>
      <c r="J32" s="28">
        <v>5.4219419152836075</v>
      </c>
      <c r="K32" s="29">
        <v>3.6279017454320881</v>
      </c>
    </row>
    <row r="33" spans="2:11" x14ac:dyDescent="0.35">
      <c r="B33" s="31"/>
      <c r="C33" s="2" t="s">
        <v>81</v>
      </c>
      <c r="D33" s="28">
        <v>6.0045082914924333</v>
      </c>
      <c r="E33" s="28">
        <v>4.8811175166096969</v>
      </c>
      <c r="F33" s="28">
        <v>3.8521996298146779</v>
      </c>
      <c r="G33" s="28">
        <v>3.5317489614594186</v>
      </c>
      <c r="H33" s="28">
        <v>4.2995861140200446</v>
      </c>
      <c r="I33" s="28">
        <v>5.9860202200090402</v>
      </c>
      <c r="J33" s="28">
        <v>5.376060013247896</v>
      </c>
      <c r="K33" s="29">
        <v>3.582019843396377</v>
      </c>
    </row>
    <row r="34" spans="2:11" x14ac:dyDescent="0.35">
      <c r="B34" s="31"/>
      <c r="C34" s="2" t="s">
        <v>83</v>
      </c>
      <c r="D34" s="28">
        <v>5.9586263894567226</v>
      </c>
      <c r="E34" s="28">
        <v>4.8352356145739854</v>
      </c>
      <c r="F34" s="28">
        <v>3.8063177277789668</v>
      </c>
      <c r="G34" s="28">
        <v>3.4858670594237076</v>
      </c>
      <c r="H34" s="28">
        <v>4.2537042119843331</v>
      </c>
      <c r="I34" s="28">
        <v>5.9401383179733296</v>
      </c>
      <c r="J34" s="28">
        <v>5.3301781112121844</v>
      </c>
      <c r="K34" s="29">
        <v>3.5361379413606655</v>
      </c>
    </row>
    <row r="35" spans="2:11" ht="15" thickBot="1" x14ac:dyDescent="0.4">
      <c r="B35" s="32"/>
      <c r="C35" s="3" t="s">
        <v>84</v>
      </c>
      <c r="D35" s="33">
        <v>6.1427106197402237</v>
      </c>
      <c r="E35" s="33">
        <v>5.021877563729146</v>
      </c>
      <c r="F35" s="33">
        <v>3.9920502087883234</v>
      </c>
      <c r="G35" s="33">
        <v>3.6728608316513052</v>
      </c>
      <c r="H35" s="33">
        <v>4.4388511136133424</v>
      </c>
      <c r="I35" s="33">
        <v>6.126492953114238</v>
      </c>
      <c r="J35" s="33">
        <v>5.5168334965757344</v>
      </c>
      <c r="K35" s="34">
        <v>3.7230628765396561</v>
      </c>
    </row>
    <row r="36" spans="2:11" x14ac:dyDescent="0.35">
      <c r="B36" s="24" t="s">
        <v>106</v>
      </c>
      <c r="C36" s="1" t="s">
        <v>2</v>
      </c>
      <c r="D36" s="25">
        <v>5.2869257196832882</v>
      </c>
      <c r="E36" s="25">
        <v>4.1571051373234917</v>
      </c>
      <c r="F36" s="25">
        <v>3.1235045652560745</v>
      </c>
      <c r="G36" s="25">
        <v>2.79913590769026</v>
      </c>
      <c r="H36" s="25">
        <v>3.5762247860944334</v>
      </c>
      <c r="I36" s="25">
        <v>5.2719606625463307</v>
      </c>
      <c r="J36" s="25">
        <v>4.6556292065431943</v>
      </c>
      <c r="K36" s="26">
        <v>2.8492747119597337</v>
      </c>
    </row>
    <row r="37" spans="2:11" x14ac:dyDescent="0.35">
      <c r="B37" s="27" t="s">
        <v>107</v>
      </c>
      <c r="C37" s="2" t="s">
        <v>69</v>
      </c>
      <c r="D37" s="28">
        <v>5.5929069515241538</v>
      </c>
      <c r="E37" s="28">
        <v>4.4720738955130779</v>
      </c>
      <c r="F37" s="28">
        <v>3.4422465405722549</v>
      </c>
      <c r="G37" s="28">
        <v>3.1230571634352366</v>
      </c>
      <c r="H37" s="28">
        <v>3.8890474453972739</v>
      </c>
      <c r="I37" s="28">
        <v>5.5766892848981682</v>
      </c>
      <c r="J37" s="28">
        <v>4.9670298283596646</v>
      </c>
      <c r="K37" s="29">
        <v>3.1732592083235862</v>
      </c>
    </row>
    <row r="38" spans="2:11" x14ac:dyDescent="0.35">
      <c r="B38" s="27" t="s">
        <v>111</v>
      </c>
      <c r="C38" s="2" t="s">
        <v>71</v>
      </c>
      <c r="D38" s="28">
        <v>5.5566841421890079</v>
      </c>
      <c r="E38" s="28">
        <v>4.4358510861779319</v>
      </c>
      <c r="F38" s="28">
        <v>3.4060237312371084</v>
      </c>
      <c r="G38" s="28">
        <v>3.0868343541000902</v>
      </c>
      <c r="H38" s="28">
        <v>3.8528246360621279</v>
      </c>
      <c r="I38" s="28">
        <v>5.5404664755630222</v>
      </c>
      <c r="J38" s="28">
        <v>4.9308070190245195</v>
      </c>
      <c r="K38" s="29">
        <v>3.1370363989884407</v>
      </c>
    </row>
    <row r="39" spans="2:11" x14ac:dyDescent="0.35">
      <c r="B39" s="30">
        <v>0</v>
      </c>
      <c r="C39" s="2" t="s">
        <v>73</v>
      </c>
      <c r="D39" s="28">
        <v>5.5023499281862893</v>
      </c>
      <c r="E39" s="28">
        <v>4.3815168721752125</v>
      </c>
      <c r="F39" s="28">
        <v>3.3516895172343895</v>
      </c>
      <c r="G39" s="28">
        <v>3.0325001400973712</v>
      </c>
      <c r="H39" s="28">
        <v>3.7984904220594089</v>
      </c>
      <c r="I39" s="28">
        <v>5.4861322615603028</v>
      </c>
      <c r="J39" s="28">
        <v>4.8764728050218</v>
      </c>
      <c r="K39" s="29">
        <v>3.0827021849857217</v>
      </c>
    </row>
    <row r="40" spans="2:11" x14ac:dyDescent="0.35">
      <c r="B40" s="31"/>
      <c r="C40" s="2" t="s">
        <v>75</v>
      </c>
      <c r="D40" s="28">
        <v>5.4480157141835699</v>
      </c>
      <c r="E40" s="28">
        <v>4.3271826581724939</v>
      </c>
      <c r="F40" s="28">
        <v>3.2973553032316709</v>
      </c>
      <c r="G40" s="28">
        <v>2.9781659260946527</v>
      </c>
      <c r="H40" s="28">
        <v>3.7441562080566904</v>
      </c>
      <c r="I40" s="28">
        <v>5.4317980475575842</v>
      </c>
      <c r="J40" s="28">
        <v>4.8221385910190815</v>
      </c>
      <c r="K40" s="29">
        <v>3.0283679709830023</v>
      </c>
    </row>
    <row r="41" spans="2:11" x14ac:dyDescent="0.35">
      <c r="B41" s="31"/>
      <c r="C41" s="2" t="s">
        <v>77</v>
      </c>
      <c r="D41" s="28">
        <v>5.531174460002549</v>
      </c>
      <c r="E41" s="28">
        <v>4.4077836851198127</v>
      </c>
      <c r="F41" s="28">
        <v>3.3788657983247941</v>
      </c>
      <c r="G41" s="28">
        <v>3.0584151299695348</v>
      </c>
      <c r="H41" s="28">
        <v>3.8262522825301608</v>
      </c>
      <c r="I41" s="28">
        <v>5.5126863885191559</v>
      </c>
      <c r="J41" s="28">
        <v>4.9027261817580117</v>
      </c>
      <c r="K41" s="29">
        <v>3.1086860119064932</v>
      </c>
    </row>
    <row r="42" spans="2:11" x14ac:dyDescent="0.35">
      <c r="B42" s="31"/>
      <c r="C42" s="2" t="s">
        <v>79</v>
      </c>
      <c r="D42" s="28">
        <v>5.5005865253120749</v>
      </c>
      <c r="E42" s="28">
        <v>4.3771957504293386</v>
      </c>
      <c r="F42" s="28">
        <v>3.34827786363432</v>
      </c>
      <c r="G42" s="28">
        <v>3.0278271952790607</v>
      </c>
      <c r="H42" s="28">
        <v>3.7956643478396868</v>
      </c>
      <c r="I42" s="28">
        <v>5.4820984538286819</v>
      </c>
      <c r="J42" s="28">
        <v>4.8721382470675376</v>
      </c>
      <c r="K42" s="29">
        <v>3.0780980772160191</v>
      </c>
    </row>
    <row r="43" spans="2:11" x14ac:dyDescent="0.35">
      <c r="B43" s="31"/>
      <c r="C43" s="2" t="s">
        <v>81</v>
      </c>
      <c r="D43" s="28">
        <v>5.4547046232763634</v>
      </c>
      <c r="E43" s="28">
        <v>4.3313138483936271</v>
      </c>
      <c r="F43" s="28">
        <v>3.3023959615986089</v>
      </c>
      <c r="G43" s="28">
        <v>2.9819452932433497</v>
      </c>
      <c r="H43" s="28">
        <v>3.7497824458039752</v>
      </c>
      <c r="I43" s="28">
        <v>5.4362165517929713</v>
      </c>
      <c r="J43" s="28">
        <v>4.826256345031827</v>
      </c>
      <c r="K43" s="29">
        <v>3.0322161751803076</v>
      </c>
    </row>
    <row r="44" spans="2:11" x14ac:dyDescent="0.35">
      <c r="B44" s="31"/>
      <c r="C44" s="2" t="s">
        <v>83</v>
      </c>
      <c r="D44" s="28">
        <v>5.4088227212406528</v>
      </c>
      <c r="E44" s="28">
        <v>4.2854319463579165</v>
      </c>
      <c r="F44" s="28">
        <v>3.2565140595628974</v>
      </c>
      <c r="G44" s="28">
        <v>2.9360633912076382</v>
      </c>
      <c r="H44" s="28">
        <v>3.7039005437682642</v>
      </c>
      <c r="I44" s="28">
        <v>5.3903346497572597</v>
      </c>
      <c r="J44" s="28">
        <v>4.7803744429961155</v>
      </c>
      <c r="K44" s="29">
        <v>2.9863342731445965</v>
      </c>
    </row>
    <row r="45" spans="2:11" ht="15" thickBot="1" x14ac:dyDescent="0.4">
      <c r="B45" s="32"/>
      <c r="C45" s="3" t="s">
        <v>84</v>
      </c>
      <c r="D45" s="33">
        <v>5.5929069515241538</v>
      </c>
      <c r="E45" s="33">
        <v>4.4720738955130779</v>
      </c>
      <c r="F45" s="33">
        <v>3.4422465405722549</v>
      </c>
      <c r="G45" s="33">
        <v>3.1230571634352366</v>
      </c>
      <c r="H45" s="33">
        <v>3.8890474453972739</v>
      </c>
      <c r="I45" s="33">
        <v>5.5766892848981682</v>
      </c>
      <c r="J45" s="33">
        <v>4.9670298283596646</v>
      </c>
      <c r="K45" s="34">
        <v>3.1732592083235862</v>
      </c>
    </row>
    <row r="46" spans="2:11" x14ac:dyDescent="0.35">
      <c r="B46" s="35" t="s">
        <v>112</v>
      </c>
      <c r="C46" s="1" t="s">
        <v>2</v>
      </c>
      <c r="D46" s="25">
        <v>5.8378634996270415</v>
      </c>
      <c r="E46" s="25">
        <v>4.6703035569074887</v>
      </c>
      <c r="F46" s="25">
        <v>3.6711980666118489</v>
      </c>
      <c r="G46" s="25">
        <v>3.3299492785233911</v>
      </c>
      <c r="H46" s="25">
        <v>4.1147172329730504</v>
      </c>
      <c r="I46" s="25">
        <v>5.77665753680688</v>
      </c>
      <c r="J46" s="25">
        <v>5.164100584052167</v>
      </c>
      <c r="K46" s="26">
        <v>3.3788584034360771</v>
      </c>
    </row>
    <row r="47" spans="2:11" x14ac:dyDescent="0.35">
      <c r="B47" s="27"/>
      <c r="C47" s="2" t="s">
        <v>69</v>
      </c>
      <c r="D47" s="28">
        <v>6.1461923505693212</v>
      </c>
      <c r="E47" s="28">
        <v>4.9916851276134437</v>
      </c>
      <c r="F47" s="28">
        <v>3.9913301582734819</v>
      </c>
      <c r="G47" s="28">
        <v>3.6562097178848036</v>
      </c>
      <c r="H47" s="28">
        <v>4.4296679487494277</v>
      </c>
      <c r="I47" s="28">
        <v>6.0903265825631294</v>
      </c>
      <c r="J47" s="28">
        <v>5.4832214093219456</v>
      </c>
      <c r="K47" s="29">
        <v>3.7054052227035346</v>
      </c>
    </row>
    <row r="48" spans="2:11" x14ac:dyDescent="0.35">
      <c r="B48" s="27" t="s">
        <v>108</v>
      </c>
      <c r="C48" s="2" t="s">
        <v>71</v>
      </c>
      <c r="D48" s="28">
        <v>6.1099695412341752</v>
      </c>
      <c r="E48" s="28">
        <v>4.9554623182782969</v>
      </c>
      <c r="F48" s="28">
        <v>3.9551073489383359</v>
      </c>
      <c r="G48" s="28">
        <v>3.6199869085496572</v>
      </c>
      <c r="H48" s="28">
        <v>4.3934451394142817</v>
      </c>
      <c r="I48" s="28">
        <v>6.0541037732279834</v>
      </c>
      <c r="J48" s="28">
        <v>5.4469985999867996</v>
      </c>
      <c r="K48" s="29">
        <v>3.6691824133683881</v>
      </c>
    </row>
    <row r="49" spans="2:11" x14ac:dyDescent="0.35">
      <c r="B49" s="30">
        <v>0</v>
      </c>
      <c r="C49" s="2" t="s">
        <v>73</v>
      </c>
      <c r="D49" s="28">
        <v>6.0556353272314567</v>
      </c>
      <c r="E49" s="28">
        <v>4.9011281042755783</v>
      </c>
      <c r="F49" s="28">
        <v>3.9007731349356174</v>
      </c>
      <c r="G49" s="28">
        <v>3.5656526945469387</v>
      </c>
      <c r="H49" s="28">
        <v>4.3391109254115632</v>
      </c>
      <c r="I49" s="28">
        <v>5.999769559225264</v>
      </c>
      <c r="J49" s="28">
        <v>5.392664385984081</v>
      </c>
      <c r="K49" s="29">
        <v>3.6148481993656696</v>
      </c>
    </row>
    <row r="50" spans="2:11" x14ac:dyDescent="0.35">
      <c r="B50" s="31"/>
      <c r="C50" s="2" t="s">
        <v>75</v>
      </c>
      <c r="D50" s="28">
        <v>6.0013011132287373</v>
      </c>
      <c r="E50" s="28">
        <v>4.8467938902728598</v>
      </c>
      <c r="F50" s="28">
        <v>3.8464389209328984</v>
      </c>
      <c r="G50" s="28">
        <v>3.5113184805442197</v>
      </c>
      <c r="H50" s="28">
        <v>4.2847767114088438</v>
      </c>
      <c r="I50" s="28">
        <v>5.9454353452225455</v>
      </c>
      <c r="J50" s="28">
        <v>5.3383301719813625</v>
      </c>
      <c r="K50" s="29">
        <v>3.5605139853629506</v>
      </c>
    </row>
    <row r="51" spans="2:11" x14ac:dyDescent="0.35">
      <c r="B51" s="31"/>
      <c r="C51" s="2" t="s">
        <v>77</v>
      </c>
      <c r="D51" s="28">
        <v>6.0849000037534431</v>
      </c>
      <c r="E51" s="28">
        <v>4.9269876994260526</v>
      </c>
      <c r="F51" s="28">
        <v>3.9272848162462672</v>
      </c>
      <c r="G51" s="28">
        <v>3.5901025813200813</v>
      </c>
      <c r="H51" s="28">
        <v>4.3668444648527451</v>
      </c>
      <c r="I51" s="28">
        <v>6.0258060593877509</v>
      </c>
      <c r="J51" s="28">
        <v>5.4186775573535879</v>
      </c>
      <c r="K51" s="29">
        <v>3.6394197921583147</v>
      </c>
    </row>
    <row r="52" spans="2:11" x14ac:dyDescent="0.35">
      <c r="B52" s="31"/>
      <c r="C52" s="2" t="s">
        <v>79</v>
      </c>
      <c r="D52" s="28">
        <v>6.054312069062969</v>
      </c>
      <c r="E52" s="28">
        <v>4.8963997647355786</v>
      </c>
      <c r="F52" s="28">
        <v>3.8966968815557927</v>
      </c>
      <c r="G52" s="28">
        <v>3.5595146466296068</v>
      </c>
      <c r="H52" s="28">
        <v>4.3362565301622711</v>
      </c>
      <c r="I52" s="28">
        <v>5.9952181246972778</v>
      </c>
      <c r="J52" s="28">
        <v>5.388089622663113</v>
      </c>
      <c r="K52" s="29">
        <v>3.6088318574678402</v>
      </c>
    </row>
    <row r="53" spans="2:11" x14ac:dyDescent="0.35">
      <c r="B53" s="31"/>
      <c r="C53" s="2" t="s">
        <v>81</v>
      </c>
      <c r="D53" s="28">
        <v>6.0084301670272575</v>
      </c>
      <c r="E53" s="28">
        <v>4.8505178626998671</v>
      </c>
      <c r="F53" s="28">
        <v>3.8508149795200812</v>
      </c>
      <c r="G53" s="28">
        <v>3.5136327445938957</v>
      </c>
      <c r="H53" s="28">
        <v>4.2903746281265596</v>
      </c>
      <c r="I53" s="28">
        <v>5.9493362226615663</v>
      </c>
      <c r="J53" s="28">
        <v>5.3422077206274015</v>
      </c>
      <c r="K53" s="29">
        <v>3.5629499554321287</v>
      </c>
    </row>
    <row r="54" spans="2:11" x14ac:dyDescent="0.35">
      <c r="B54" s="31"/>
      <c r="C54" s="2" t="s">
        <v>83</v>
      </c>
      <c r="D54" s="28">
        <v>5.9625482649915469</v>
      </c>
      <c r="E54" s="28">
        <v>4.8046359606641555</v>
      </c>
      <c r="F54" s="28">
        <v>3.8049330774843702</v>
      </c>
      <c r="G54" s="28">
        <v>3.4677508425581842</v>
      </c>
      <c r="H54" s="28">
        <v>4.244492726090848</v>
      </c>
      <c r="I54" s="28">
        <v>5.9034543206258556</v>
      </c>
      <c r="J54" s="28">
        <v>5.2963258185916908</v>
      </c>
      <c r="K54" s="29">
        <v>3.5170680533964176</v>
      </c>
    </row>
    <row r="55" spans="2:11" ht="15" thickBot="1" x14ac:dyDescent="0.4">
      <c r="B55" s="32"/>
      <c r="C55" s="3" t="s">
        <v>84</v>
      </c>
      <c r="D55" s="33">
        <v>6.1461923505693212</v>
      </c>
      <c r="E55" s="33">
        <v>4.9916851276134437</v>
      </c>
      <c r="F55" s="33">
        <v>3.9913301582734819</v>
      </c>
      <c r="G55" s="33">
        <v>3.6562097178848036</v>
      </c>
      <c r="H55" s="33">
        <v>4.4296679487494277</v>
      </c>
      <c r="I55" s="33">
        <v>6.0903265825631294</v>
      </c>
      <c r="J55" s="33">
        <v>5.4832214093219456</v>
      </c>
      <c r="K55" s="34">
        <v>3.7054052227035346</v>
      </c>
    </row>
    <row r="56" spans="2:11" x14ac:dyDescent="0.35">
      <c r="B56" s="35" t="s">
        <v>112</v>
      </c>
      <c r="C56" s="1" t="s">
        <v>2</v>
      </c>
      <c r="D56" s="25">
        <v>5.6486773507356078</v>
      </c>
      <c r="E56" s="25">
        <v>4.4811174080160558</v>
      </c>
      <c r="F56" s="25">
        <v>3.4820119177204156</v>
      </c>
      <c r="G56" s="25">
        <v>3.1407631296319583</v>
      </c>
      <c r="H56" s="25">
        <v>3.9255310840816175</v>
      </c>
      <c r="I56" s="25">
        <v>5.5874713879154463</v>
      </c>
      <c r="J56" s="25">
        <v>4.9749144351607342</v>
      </c>
      <c r="K56" s="26">
        <v>3.1896722545446443</v>
      </c>
    </row>
    <row r="57" spans="2:11" x14ac:dyDescent="0.35">
      <c r="B57" s="27"/>
      <c r="C57" s="2" t="s">
        <v>69</v>
      </c>
      <c r="D57" s="28">
        <v>5.9570062016778875</v>
      </c>
      <c r="E57" s="28">
        <v>4.80249897872201</v>
      </c>
      <c r="F57" s="28">
        <v>3.8021440093820482</v>
      </c>
      <c r="G57" s="28">
        <v>3.4670235689933699</v>
      </c>
      <c r="H57" s="28">
        <v>4.240481799857994</v>
      </c>
      <c r="I57" s="28">
        <v>5.9011404336716957</v>
      </c>
      <c r="J57" s="28">
        <v>5.2940352604305119</v>
      </c>
      <c r="K57" s="29">
        <v>3.5162190738121009</v>
      </c>
    </row>
    <row r="58" spans="2:11" x14ac:dyDescent="0.35">
      <c r="B58" s="27" t="s">
        <v>109</v>
      </c>
      <c r="C58" s="2" t="s">
        <v>71</v>
      </c>
      <c r="D58" s="28">
        <v>5.9207833923427415</v>
      </c>
      <c r="E58" s="28">
        <v>4.766276169386864</v>
      </c>
      <c r="F58" s="28">
        <v>3.7659212000469027</v>
      </c>
      <c r="G58" s="28">
        <v>3.4308007596582244</v>
      </c>
      <c r="H58" s="28">
        <v>4.2042589905228489</v>
      </c>
      <c r="I58" s="28">
        <v>5.8649176243365497</v>
      </c>
      <c r="J58" s="28">
        <v>5.2578124510953668</v>
      </c>
      <c r="K58" s="29">
        <v>3.4799962644769549</v>
      </c>
    </row>
    <row r="59" spans="2:11" x14ac:dyDescent="0.35">
      <c r="B59" s="30">
        <v>0</v>
      </c>
      <c r="C59" s="2" t="s">
        <v>73</v>
      </c>
      <c r="D59" s="28">
        <v>5.866449178340023</v>
      </c>
      <c r="E59" s="28">
        <v>4.7119419553841446</v>
      </c>
      <c r="F59" s="28">
        <v>3.7115869860441837</v>
      </c>
      <c r="G59" s="28">
        <v>3.376466545655505</v>
      </c>
      <c r="H59" s="28">
        <v>4.1499247765201295</v>
      </c>
      <c r="I59" s="28">
        <v>5.8105834103338303</v>
      </c>
      <c r="J59" s="28">
        <v>5.2034782370926473</v>
      </c>
      <c r="K59" s="29">
        <v>3.4256620504742359</v>
      </c>
    </row>
    <row r="60" spans="2:11" x14ac:dyDescent="0.35">
      <c r="B60" s="31"/>
      <c r="C60" s="2" t="s">
        <v>75</v>
      </c>
      <c r="D60" s="28">
        <v>5.8121149643373036</v>
      </c>
      <c r="E60" s="28">
        <v>4.657607741381427</v>
      </c>
      <c r="F60" s="28">
        <v>3.6572527720414651</v>
      </c>
      <c r="G60" s="28">
        <v>3.3221323316527869</v>
      </c>
      <c r="H60" s="28">
        <v>4.0955905625174109</v>
      </c>
      <c r="I60" s="28">
        <v>5.7562491963311118</v>
      </c>
      <c r="J60" s="28">
        <v>5.1491440230899288</v>
      </c>
      <c r="K60" s="29">
        <v>3.3713278364715178</v>
      </c>
    </row>
    <row r="61" spans="2:11" x14ac:dyDescent="0.35">
      <c r="B61" s="31"/>
      <c r="C61" s="2" t="s">
        <v>77</v>
      </c>
      <c r="D61" s="28">
        <v>5.8957138548620103</v>
      </c>
      <c r="E61" s="28">
        <v>4.7378015505346189</v>
      </c>
      <c r="F61" s="28">
        <v>3.7380986673548335</v>
      </c>
      <c r="G61" s="28">
        <v>3.4009164324286481</v>
      </c>
      <c r="H61" s="28">
        <v>4.1776583159613114</v>
      </c>
      <c r="I61" s="28">
        <v>5.836619910496319</v>
      </c>
      <c r="J61" s="28">
        <v>5.2294914084621542</v>
      </c>
      <c r="K61" s="29">
        <v>3.450233643266881</v>
      </c>
    </row>
    <row r="62" spans="2:11" x14ac:dyDescent="0.35">
      <c r="B62" s="31"/>
      <c r="C62" s="2" t="s">
        <v>79</v>
      </c>
      <c r="D62" s="28">
        <v>5.8651259201715353</v>
      </c>
      <c r="E62" s="28">
        <v>4.7072136158441449</v>
      </c>
      <c r="F62" s="28">
        <v>3.7075107326643595</v>
      </c>
      <c r="G62" s="28">
        <v>3.370328497738174</v>
      </c>
      <c r="H62" s="28">
        <v>4.1470703812708374</v>
      </c>
      <c r="I62" s="28">
        <v>5.8060319758058441</v>
      </c>
      <c r="J62" s="28">
        <v>5.1989034737716802</v>
      </c>
      <c r="K62" s="29">
        <v>3.4196457085764069</v>
      </c>
    </row>
    <row r="63" spans="2:11" x14ac:dyDescent="0.35">
      <c r="B63" s="31"/>
      <c r="C63" s="2" t="s">
        <v>81</v>
      </c>
      <c r="D63" s="28">
        <v>5.8192440181358238</v>
      </c>
      <c r="E63" s="28">
        <v>4.6613317138084343</v>
      </c>
      <c r="F63" s="28">
        <v>3.6616288306286484</v>
      </c>
      <c r="G63" s="28">
        <v>3.3244465957024625</v>
      </c>
      <c r="H63" s="28">
        <v>4.1011884792351259</v>
      </c>
      <c r="I63" s="28">
        <v>5.7601500737701326</v>
      </c>
      <c r="J63" s="28">
        <v>5.1530215717359686</v>
      </c>
      <c r="K63" s="29">
        <v>3.3737638065406959</v>
      </c>
    </row>
    <row r="64" spans="2:11" x14ac:dyDescent="0.35">
      <c r="B64" s="31"/>
      <c r="C64" s="2" t="s">
        <v>83</v>
      </c>
      <c r="D64" s="28">
        <v>5.7733621161001132</v>
      </c>
      <c r="E64" s="28">
        <v>4.6154498117727227</v>
      </c>
      <c r="F64" s="28">
        <v>3.6157469285929369</v>
      </c>
      <c r="G64" s="28">
        <v>3.2785646936667514</v>
      </c>
      <c r="H64" s="28">
        <v>4.0553065771994152</v>
      </c>
      <c r="I64" s="28">
        <v>5.7142681717344219</v>
      </c>
      <c r="J64" s="28">
        <v>5.1071396697002571</v>
      </c>
      <c r="K64" s="29">
        <v>3.3278819045049843</v>
      </c>
    </row>
    <row r="65" spans="2:11" ht="15" thickBot="1" x14ac:dyDescent="0.4">
      <c r="B65" s="32"/>
      <c r="C65" s="3" t="s">
        <v>84</v>
      </c>
      <c r="D65" s="33">
        <v>5.9570062016778875</v>
      </c>
      <c r="E65" s="33">
        <v>4.80249897872201</v>
      </c>
      <c r="F65" s="33">
        <v>3.8021440093820482</v>
      </c>
      <c r="G65" s="33">
        <v>3.4670235689933699</v>
      </c>
      <c r="H65" s="33">
        <v>4.240481799857994</v>
      </c>
      <c r="I65" s="33">
        <v>5.9011404336716957</v>
      </c>
      <c r="J65" s="33">
        <v>5.2940352604305119</v>
      </c>
      <c r="K65" s="34">
        <v>3.5162190738121009</v>
      </c>
    </row>
    <row r="66" spans="2:11" x14ac:dyDescent="0.35">
      <c r="B66" s="35" t="s">
        <v>112</v>
      </c>
      <c r="C66" s="1" t="s">
        <v>2</v>
      </c>
      <c r="D66" s="25">
        <v>5.3648981273984582</v>
      </c>
      <c r="E66" s="25">
        <v>4.1973381846789053</v>
      </c>
      <c r="F66" s="25">
        <v>3.198232694383266</v>
      </c>
      <c r="G66" s="25">
        <v>2.8569839062948081</v>
      </c>
      <c r="H66" s="25">
        <v>3.6417518607444679</v>
      </c>
      <c r="I66" s="25">
        <v>5.3036921645782966</v>
      </c>
      <c r="J66" s="25">
        <v>4.6911352118235845</v>
      </c>
      <c r="K66" s="26">
        <v>2.9058930312074942</v>
      </c>
    </row>
    <row r="67" spans="2:11" x14ac:dyDescent="0.35">
      <c r="B67" s="27"/>
      <c r="C67" s="2" t="s">
        <v>69</v>
      </c>
      <c r="D67" s="28">
        <v>5.6732269783407379</v>
      </c>
      <c r="E67" s="28">
        <v>4.5187197553848595</v>
      </c>
      <c r="F67" s="28">
        <v>3.5183647860448986</v>
      </c>
      <c r="G67" s="28">
        <v>3.1832443456562198</v>
      </c>
      <c r="H67" s="28">
        <v>3.9567025765208443</v>
      </c>
      <c r="I67" s="28">
        <v>5.6173612103345452</v>
      </c>
      <c r="J67" s="28">
        <v>5.0102560370933622</v>
      </c>
      <c r="K67" s="29">
        <v>3.2324398504749507</v>
      </c>
    </row>
    <row r="68" spans="2:11" x14ac:dyDescent="0.35">
      <c r="B68" s="27" t="s">
        <v>110</v>
      </c>
      <c r="C68" s="2" t="s">
        <v>71</v>
      </c>
      <c r="D68" s="28">
        <v>5.6370041690055919</v>
      </c>
      <c r="E68" s="28">
        <v>4.4824969460497144</v>
      </c>
      <c r="F68" s="28">
        <v>3.482141976709753</v>
      </c>
      <c r="G68" s="28">
        <v>3.1470215363210743</v>
      </c>
      <c r="H68" s="28">
        <v>3.9204797671856988</v>
      </c>
      <c r="I68" s="28">
        <v>5.5811384009994001</v>
      </c>
      <c r="J68" s="28">
        <v>4.9740332277582171</v>
      </c>
      <c r="K68" s="29">
        <v>3.1962170411398052</v>
      </c>
    </row>
    <row r="69" spans="2:11" x14ac:dyDescent="0.35">
      <c r="B69" s="30">
        <v>0</v>
      </c>
      <c r="C69" s="2" t="s">
        <v>73</v>
      </c>
      <c r="D69" s="28">
        <v>5.5826699550028733</v>
      </c>
      <c r="E69" s="28">
        <v>4.428162732046995</v>
      </c>
      <c r="F69" s="28">
        <v>3.427807762707034</v>
      </c>
      <c r="G69" s="28">
        <v>3.0926873223183553</v>
      </c>
      <c r="H69" s="28">
        <v>3.8661455531829794</v>
      </c>
      <c r="I69" s="28">
        <v>5.5268041869966806</v>
      </c>
      <c r="J69" s="28">
        <v>4.9196990137554977</v>
      </c>
      <c r="K69" s="29">
        <v>3.1418828271370862</v>
      </c>
    </row>
    <row r="70" spans="2:11" x14ac:dyDescent="0.35">
      <c r="B70" s="31"/>
      <c r="C70" s="2" t="s">
        <v>75</v>
      </c>
      <c r="D70" s="28">
        <v>5.5283357410001548</v>
      </c>
      <c r="E70" s="28">
        <v>4.3738285180442764</v>
      </c>
      <c r="F70" s="28">
        <v>3.3734735487043155</v>
      </c>
      <c r="G70" s="28">
        <v>3.0383531083156363</v>
      </c>
      <c r="H70" s="28">
        <v>3.8118113391802604</v>
      </c>
      <c r="I70" s="28">
        <v>5.4724699729939621</v>
      </c>
      <c r="J70" s="28">
        <v>4.8653647997527782</v>
      </c>
      <c r="K70" s="29">
        <v>3.0875486131343677</v>
      </c>
    </row>
    <row r="71" spans="2:11" x14ac:dyDescent="0.35">
      <c r="B71" s="31"/>
      <c r="C71" s="2" t="s">
        <v>77</v>
      </c>
      <c r="D71" s="28">
        <v>5.6119346315248597</v>
      </c>
      <c r="E71" s="28">
        <v>4.4540223271974693</v>
      </c>
      <c r="F71" s="28">
        <v>3.4543194440176839</v>
      </c>
      <c r="G71" s="28">
        <v>3.1171372090914979</v>
      </c>
      <c r="H71" s="28">
        <v>3.8938790926241618</v>
      </c>
      <c r="I71" s="28">
        <v>5.5528406871591685</v>
      </c>
      <c r="J71" s="28">
        <v>4.9457121851250045</v>
      </c>
      <c r="K71" s="29">
        <v>3.1664544199297313</v>
      </c>
    </row>
    <row r="72" spans="2:11" x14ac:dyDescent="0.35">
      <c r="B72" s="31"/>
      <c r="C72" s="2" t="s">
        <v>79</v>
      </c>
      <c r="D72" s="28">
        <v>5.5813466968343857</v>
      </c>
      <c r="E72" s="28">
        <v>4.4234343925069952</v>
      </c>
      <c r="F72" s="28">
        <v>3.4237315093272098</v>
      </c>
      <c r="G72" s="28">
        <v>3.0865492744010239</v>
      </c>
      <c r="H72" s="28">
        <v>3.8632911579336877</v>
      </c>
      <c r="I72" s="28">
        <v>5.5222527524686944</v>
      </c>
      <c r="J72" s="28">
        <v>4.9151242504345305</v>
      </c>
      <c r="K72" s="29">
        <v>3.1358664852392573</v>
      </c>
    </row>
    <row r="73" spans="2:11" x14ac:dyDescent="0.35">
      <c r="B73" s="31"/>
      <c r="C73" s="2" t="s">
        <v>81</v>
      </c>
      <c r="D73" s="28">
        <v>5.5354647947986741</v>
      </c>
      <c r="E73" s="28">
        <v>4.3775524904712837</v>
      </c>
      <c r="F73" s="28">
        <v>3.3778496072914983</v>
      </c>
      <c r="G73" s="28">
        <v>3.0406673723653128</v>
      </c>
      <c r="H73" s="28">
        <v>3.8174092558979762</v>
      </c>
      <c r="I73" s="28">
        <v>5.4763708504329829</v>
      </c>
      <c r="J73" s="28">
        <v>4.869242348398819</v>
      </c>
      <c r="K73" s="29">
        <v>3.0899845832035457</v>
      </c>
    </row>
    <row r="74" spans="2:11" x14ac:dyDescent="0.35">
      <c r="B74" s="31"/>
      <c r="C74" s="2" t="s">
        <v>83</v>
      </c>
      <c r="D74" s="28">
        <v>5.4895828927629635</v>
      </c>
      <c r="E74" s="28">
        <v>4.3316705884355731</v>
      </c>
      <c r="F74" s="28">
        <v>3.3319677052557872</v>
      </c>
      <c r="G74" s="28">
        <v>2.9947854703296013</v>
      </c>
      <c r="H74" s="28">
        <v>3.7715273538622651</v>
      </c>
      <c r="I74" s="28">
        <v>5.4304889483972714</v>
      </c>
      <c r="J74" s="28">
        <v>4.8233604463631075</v>
      </c>
      <c r="K74" s="29">
        <v>3.0441026811678347</v>
      </c>
    </row>
    <row r="75" spans="2:11" ht="15" thickBot="1" x14ac:dyDescent="0.4">
      <c r="B75" s="32"/>
      <c r="C75" s="3" t="s">
        <v>84</v>
      </c>
      <c r="D75" s="33">
        <v>5.6732269783407379</v>
      </c>
      <c r="E75" s="33">
        <v>4.5187197553848595</v>
      </c>
      <c r="F75" s="33">
        <v>3.5183647860448986</v>
      </c>
      <c r="G75" s="33">
        <v>3.1832443456562198</v>
      </c>
      <c r="H75" s="33">
        <v>3.9567025765208443</v>
      </c>
      <c r="I75" s="33">
        <v>5.6173612103345452</v>
      </c>
      <c r="J75" s="33">
        <v>5.0102560370933622</v>
      </c>
      <c r="K75" s="34">
        <v>3.2324398504749507</v>
      </c>
    </row>
    <row r="76" spans="2:11" x14ac:dyDescent="0.35">
      <c r="B76" s="35" t="s">
        <v>112</v>
      </c>
      <c r="C76" s="1" t="s">
        <v>2</v>
      </c>
      <c r="D76" s="25">
        <v>5.0811189040613085</v>
      </c>
      <c r="E76" s="25">
        <v>3.9135589613417556</v>
      </c>
      <c r="F76" s="25">
        <v>2.9144534710461159</v>
      </c>
      <c r="G76" s="25">
        <v>2.5732046829576585</v>
      </c>
      <c r="H76" s="25">
        <v>3.3579726374073178</v>
      </c>
      <c r="I76" s="25">
        <v>5.019912941241147</v>
      </c>
      <c r="J76" s="25">
        <v>4.407355988486434</v>
      </c>
      <c r="K76" s="26">
        <v>2.6221138078703441</v>
      </c>
    </row>
    <row r="77" spans="2:11" x14ac:dyDescent="0.35">
      <c r="B77" s="27"/>
      <c r="C77" s="2" t="s">
        <v>69</v>
      </c>
      <c r="D77" s="28">
        <v>5.3894477550035873</v>
      </c>
      <c r="E77" s="28">
        <v>4.2349405320477098</v>
      </c>
      <c r="F77" s="28">
        <v>3.2345855627077484</v>
      </c>
      <c r="G77" s="28">
        <v>2.8994651223190702</v>
      </c>
      <c r="H77" s="28">
        <v>3.6729233531836942</v>
      </c>
      <c r="I77" s="28">
        <v>5.3335819869973955</v>
      </c>
      <c r="J77" s="28">
        <v>4.7264768137562125</v>
      </c>
      <c r="K77" s="29">
        <v>2.9486606271378011</v>
      </c>
    </row>
    <row r="78" spans="2:11" x14ac:dyDescent="0.35">
      <c r="B78" s="27" t="s">
        <v>111</v>
      </c>
      <c r="C78" s="2" t="s">
        <v>71</v>
      </c>
      <c r="D78" s="28">
        <v>5.3532249456684422</v>
      </c>
      <c r="E78" s="28">
        <v>4.1987177227125647</v>
      </c>
      <c r="F78" s="28">
        <v>3.1983627533726029</v>
      </c>
      <c r="G78" s="28">
        <v>2.8632423129839246</v>
      </c>
      <c r="H78" s="28">
        <v>3.6367005438485487</v>
      </c>
      <c r="I78" s="28">
        <v>5.2973591776622504</v>
      </c>
      <c r="J78" s="28">
        <v>4.6902540044210665</v>
      </c>
      <c r="K78" s="29">
        <v>2.9124378178026551</v>
      </c>
    </row>
    <row r="79" spans="2:11" x14ac:dyDescent="0.35">
      <c r="B79" s="30">
        <v>0</v>
      </c>
      <c r="C79" s="2" t="s">
        <v>73</v>
      </c>
      <c r="D79" s="28">
        <v>5.2988907316657228</v>
      </c>
      <c r="E79" s="28">
        <v>4.1443835087098453</v>
      </c>
      <c r="F79" s="28">
        <v>3.1440285393698839</v>
      </c>
      <c r="G79" s="28">
        <v>2.8089080989812052</v>
      </c>
      <c r="H79" s="28">
        <v>3.5823663298458297</v>
      </c>
      <c r="I79" s="28">
        <v>5.243024963659531</v>
      </c>
      <c r="J79" s="28">
        <v>4.635919790418348</v>
      </c>
      <c r="K79" s="29">
        <v>2.8581036037999361</v>
      </c>
    </row>
    <row r="80" spans="2:11" x14ac:dyDescent="0.35">
      <c r="B80" s="31"/>
      <c r="C80" s="2" t="s">
        <v>75</v>
      </c>
      <c r="D80" s="28">
        <v>5.2445565176630042</v>
      </c>
      <c r="E80" s="28">
        <v>4.0900492947071259</v>
      </c>
      <c r="F80" s="28">
        <v>3.0896943253671649</v>
      </c>
      <c r="G80" s="28">
        <v>2.7545738849784867</v>
      </c>
      <c r="H80" s="28">
        <v>3.5280321158431107</v>
      </c>
      <c r="I80" s="28">
        <v>5.1886907496568115</v>
      </c>
      <c r="J80" s="28">
        <v>4.5815855764156286</v>
      </c>
      <c r="K80" s="29">
        <v>2.8037693897972176</v>
      </c>
    </row>
    <row r="81" spans="2:11" x14ac:dyDescent="0.35">
      <c r="B81" s="31"/>
      <c r="C81" s="2" t="s">
        <v>77</v>
      </c>
      <c r="D81" s="28">
        <v>5.3281554081877101</v>
      </c>
      <c r="E81" s="28">
        <v>4.1702431038603196</v>
      </c>
      <c r="F81" s="28">
        <v>3.1705402206805338</v>
      </c>
      <c r="G81" s="28">
        <v>2.8333579857543483</v>
      </c>
      <c r="H81" s="28">
        <v>3.6100998692870117</v>
      </c>
      <c r="I81" s="28">
        <v>5.2690614638220188</v>
      </c>
      <c r="J81" s="28">
        <v>4.661932961787854</v>
      </c>
      <c r="K81" s="29">
        <v>2.8826751965925812</v>
      </c>
    </row>
    <row r="82" spans="2:11" x14ac:dyDescent="0.35">
      <c r="B82" s="31"/>
      <c r="C82" s="2" t="s">
        <v>79</v>
      </c>
      <c r="D82" s="28">
        <v>5.297567473497236</v>
      </c>
      <c r="E82" s="28">
        <v>4.1396551691698455</v>
      </c>
      <c r="F82" s="28">
        <v>3.1399522859900597</v>
      </c>
      <c r="G82" s="28">
        <v>2.8027700510638742</v>
      </c>
      <c r="H82" s="28">
        <v>3.5795119345965376</v>
      </c>
      <c r="I82" s="28">
        <v>5.2384735291315447</v>
      </c>
      <c r="J82" s="28">
        <v>4.6313450270973799</v>
      </c>
      <c r="K82" s="29">
        <v>2.8520872619021072</v>
      </c>
    </row>
    <row r="83" spans="2:11" x14ac:dyDescent="0.35">
      <c r="B83" s="31"/>
      <c r="C83" s="2" t="s">
        <v>81</v>
      </c>
      <c r="D83" s="28">
        <v>5.2516855714615245</v>
      </c>
      <c r="E83" s="28">
        <v>4.093773267134134</v>
      </c>
      <c r="F83" s="28">
        <v>3.0940703839543486</v>
      </c>
      <c r="G83" s="28">
        <v>2.7568881490281627</v>
      </c>
      <c r="H83" s="28">
        <v>3.5336300325608265</v>
      </c>
      <c r="I83" s="28">
        <v>5.1925916270958332</v>
      </c>
      <c r="J83" s="28">
        <v>4.5854631250616693</v>
      </c>
      <c r="K83" s="29">
        <v>2.8062053598663961</v>
      </c>
    </row>
    <row r="84" spans="2:11" x14ac:dyDescent="0.35">
      <c r="B84" s="31"/>
      <c r="C84" s="2" t="s">
        <v>83</v>
      </c>
      <c r="D84" s="28">
        <v>5.205803669425813</v>
      </c>
      <c r="E84" s="28">
        <v>4.0478913650984225</v>
      </c>
      <c r="F84" s="28">
        <v>3.0481884819186371</v>
      </c>
      <c r="G84" s="28">
        <v>2.7110062469924516</v>
      </c>
      <c r="H84" s="28">
        <v>3.487748130525115</v>
      </c>
      <c r="I84" s="28">
        <v>5.1467097250601217</v>
      </c>
      <c r="J84" s="28">
        <v>4.5395812230259578</v>
      </c>
      <c r="K84" s="29">
        <v>2.7603234578306846</v>
      </c>
    </row>
    <row r="85" spans="2:11" ht="15" thickBot="1" x14ac:dyDescent="0.4">
      <c r="B85" s="32"/>
      <c r="C85" s="3" t="s">
        <v>84</v>
      </c>
      <c r="D85" s="33">
        <v>5.3894477550035873</v>
      </c>
      <c r="E85" s="33">
        <v>4.2349405320477098</v>
      </c>
      <c r="F85" s="33">
        <v>3.2345855627077484</v>
      </c>
      <c r="G85" s="33">
        <v>2.8994651223190702</v>
      </c>
      <c r="H85" s="33">
        <v>3.6729233531836942</v>
      </c>
      <c r="I85" s="33">
        <v>5.3335819869973955</v>
      </c>
      <c r="J85" s="33">
        <v>4.7264768137562125</v>
      </c>
      <c r="K85" s="34">
        <v>2.9486606271378011</v>
      </c>
    </row>
    <row r="87" spans="2:11" ht="15" thickBot="1" x14ac:dyDescent="0.4"/>
    <row r="88" spans="2:11" ht="26.5" thickBot="1" x14ac:dyDescent="0.65">
      <c r="B88" s="4" t="s">
        <v>85</v>
      </c>
      <c r="C88" s="5"/>
      <c r="D88" s="6">
        <v>6</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4.3553204807378156</v>
      </c>
      <c r="E92" s="25">
        <v>3.0447505501013357</v>
      </c>
      <c r="F92" s="25">
        <v>2.2306501541234134</v>
      </c>
      <c r="G92" s="25">
        <v>1.834916859015348</v>
      </c>
      <c r="H92" s="25">
        <v>2.6398491784150524</v>
      </c>
      <c r="I92" s="25">
        <v>4.072138926437292</v>
      </c>
      <c r="J92" s="25">
        <v>3.4978784040724897</v>
      </c>
      <c r="K92" s="26">
        <v>1.8784536091925252</v>
      </c>
    </row>
    <row r="93" spans="2:11" x14ac:dyDescent="0.35">
      <c r="B93" s="27"/>
      <c r="C93" s="2" t="s">
        <v>69</v>
      </c>
      <c r="D93" s="28">
        <v>4.6569759269098379</v>
      </c>
      <c r="E93" s="28">
        <v>3.3645720667595773</v>
      </c>
      <c r="F93" s="28">
        <v>2.5418156090625805</v>
      </c>
      <c r="G93" s="28">
        <v>2.1464458116740062</v>
      </c>
      <c r="H93" s="28">
        <v>2.9398569755017721</v>
      </c>
      <c r="I93" s="28">
        <v>4.3907167467063442</v>
      </c>
      <c r="J93" s="28">
        <v>3.8186152929412995</v>
      </c>
      <c r="K93" s="29">
        <v>2.1877261843280364</v>
      </c>
    </row>
    <row r="94" spans="2:11" x14ac:dyDescent="0.35">
      <c r="B94" s="27" t="s">
        <v>115</v>
      </c>
      <c r="C94" s="2" t="s">
        <v>71</v>
      </c>
      <c r="D94" s="28">
        <v>4.6207531175746928</v>
      </c>
      <c r="E94" s="28">
        <v>3.3283492574244318</v>
      </c>
      <c r="F94" s="28">
        <v>2.5055927997274345</v>
      </c>
      <c r="G94" s="28">
        <v>2.1102230023388602</v>
      </c>
      <c r="H94" s="28">
        <v>2.9036341661666261</v>
      </c>
      <c r="I94" s="28">
        <v>4.3544939373711982</v>
      </c>
      <c r="J94" s="28">
        <v>3.782392483606154</v>
      </c>
      <c r="K94" s="29">
        <v>2.1515033749928905</v>
      </c>
    </row>
    <row r="95" spans="2:11" x14ac:dyDescent="0.35">
      <c r="B95" s="30">
        <v>0</v>
      </c>
      <c r="C95" s="2" t="s">
        <v>73</v>
      </c>
      <c r="D95" s="28">
        <v>4.5664189035719733</v>
      </c>
      <c r="E95" s="28">
        <v>3.2740150434217128</v>
      </c>
      <c r="F95" s="28">
        <v>2.451258585724716</v>
      </c>
      <c r="G95" s="28">
        <v>2.0558887883361416</v>
      </c>
      <c r="H95" s="28">
        <v>2.8492999521639071</v>
      </c>
      <c r="I95" s="28">
        <v>4.3001597233684796</v>
      </c>
      <c r="J95" s="28">
        <v>3.728058269603435</v>
      </c>
      <c r="K95" s="29">
        <v>2.0971691609901719</v>
      </c>
    </row>
    <row r="96" spans="2:11" x14ac:dyDescent="0.35">
      <c r="B96" s="31"/>
      <c r="C96" s="2" t="s">
        <v>75</v>
      </c>
      <c r="D96" s="28">
        <v>4.5120846895692548</v>
      </c>
      <c r="E96" s="28">
        <v>3.2196808294189938</v>
      </c>
      <c r="F96" s="28">
        <v>2.396924371721997</v>
      </c>
      <c r="G96" s="28">
        <v>2.0015545743334227</v>
      </c>
      <c r="H96" s="28">
        <v>2.7949657381611881</v>
      </c>
      <c r="I96" s="28">
        <v>4.2458255093657602</v>
      </c>
      <c r="J96" s="28">
        <v>3.673724055600716</v>
      </c>
      <c r="K96" s="29">
        <v>2.0428349469874529</v>
      </c>
    </row>
    <row r="97" spans="2:11" x14ac:dyDescent="0.35">
      <c r="B97" s="31"/>
      <c r="C97" s="2" t="s">
        <v>77</v>
      </c>
      <c r="D97" s="28">
        <v>4.5969796429056684</v>
      </c>
      <c r="E97" s="28">
        <v>3.3001449676236638</v>
      </c>
      <c r="F97" s="28">
        <v>2.479439920331076</v>
      </c>
      <c r="G97" s="28">
        <v>2.0841443774704906</v>
      </c>
      <c r="H97" s="28">
        <v>2.8771094844456817</v>
      </c>
      <c r="I97" s="28">
        <v>4.3268981932724735</v>
      </c>
      <c r="J97" s="28">
        <v>3.7540756441756264</v>
      </c>
      <c r="K97" s="29">
        <v>2.1259086014627164</v>
      </c>
    </row>
    <row r="98" spans="2:11" x14ac:dyDescent="0.35">
      <c r="B98" s="31"/>
      <c r="C98" s="2" t="s">
        <v>79</v>
      </c>
      <c r="D98" s="28">
        <v>4.5663917082151944</v>
      </c>
      <c r="E98" s="28">
        <v>3.2695570329331898</v>
      </c>
      <c r="F98" s="28">
        <v>2.4488519856406015</v>
      </c>
      <c r="G98" s="28">
        <v>2.0535564427800166</v>
      </c>
      <c r="H98" s="28">
        <v>2.8465215497552077</v>
      </c>
      <c r="I98" s="28">
        <v>4.2963102585819994</v>
      </c>
      <c r="J98" s="28">
        <v>3.7234877094851524</v>
      </c>
      <c r="K98" s="29">
        <v>2.0953206667722419</v>
      </c>
    </row>
    <row r="99" spans="2:11" x14ac:dyDescent="0.35">
      <c r="B99" s="31"/>
      <c r="C99" s="2" t="s">
        <v>81</v>
      </c>
      <c r="D99" s="28">
        <v>4.5205098061794837</v>
      </c>
      <c r="E99" s="28">
        <v>3.2236751308974783</v>
      </c>
      <c r="F99" s="28">
        <v>2.4029700836048904</v>
      </c>
      <c r="G99" s="28">
        <v>2.0076745407443051</v>
      </c>
      <c r="H99" s="28">
        <v>2.8006396477194961</v>
      </c>
      <c r="I99" s="28">
        <v>4.2504283565462879</v>
      </c>
      <c r="J99" s="28">
        <v>3.6776058074494409</v>
      </c>
      <c r="K99" s="29">
        <v>2.0494387647365309</v>
      </c>
    </row>
    <row r="100" spans="2:11" x14ac:dyDescent="0.35">
      <c r="B100" s="31"/>
      <c r="C100" s="2" t="s">
        <v>83</v>
      </c>
      <c r="D100" s="28">
        <v>4.4746279041437722</v>
      </c>
      <c r="E100" s="28">
        <v>3.1777932288617672</v>
      </c>
      <c r="F100" s="28">
        <v>2.3570881815691789</v>
      </c>
      <c r="G100" s="28">
        <v>1.9617926387085938</v>
      </c>
      <c r="H100" s="28">
        <v>2.7547577456837851</v>
      </c>
      <c r="I100" s="28">
        <v>4.2045464545105773</v>
      </c>
      <c r="J100" s="28">
        <v>3.6317239054137298</v>
      </c>
      <c r="K100" s="29">
        <v>2.0035568627008193</v>
      </c>
    </row>
    <row r="101" spans="2:11" ht="15" thickBot="1" x14ac:dyDescent="0.4">
      <c r="B101" s="31"/>
      <c r="C101" s="3" t="s">
        <v>84</v>
      </c>
      <c r="D101" s="33">
        <v>4.6569759269098379</v>
      </c>
      <c r="E101" s="33">
        <v>3.3645720667595773</v>
      </c>
      <c r="F101" s="33">
        <v>2.5418156090625805</v>
      </c>
      <c r="G101" s="33">
        <v>2.1464458116740062</v>
      </c>
      <c r="H101" s="33">
        <v>2.9398569755017721</v>
      </c>
      <c r="I101" s="33">
        <v>4.3907167467063442</v>
      </c>
      <c r="J101" s="33">
        <v>3.8186152929412995</v>
      </c>
      <c r="K101" s="34">
        <v>2.1877261843280364</v>
      </c>
    </row>
    <row r="102" spans="2:11" x14ac:dyDescent="0.35">
      <c r="B102" s="36" t="s">
        <v>114</v>
      </c>
      <c r="C102" s="37" t="s">
        <v>2</v>
      </c>
      <c r="D102" s="25">
        <v>4.2366375583592388</v>
      </c>
      <c r="E102" s="25">
        <v>2.9260676277227584</v>
      </c>
      <c r="F102" s="25">
        <v>2.1119672317448361</v>
      </c>
      <c r="G102" s="25">
        <v>1.7162339366367709</v>
      </c>
      <c r="H102" s="25">
        <v>2.5211662560364752</v>
      </c>
      <c r="I102" s="25">
        <v>3.9534560040587143</v>
      </c>
      <c r="J102" s="25">
        <v>3.379195481693912</v>
      </c>
      <c r="K102" s="26">
        <v>1.759770686813948</v>
      </c>
    </row>
    <row r="103" spans="2:11" x14ac:dyDescent="0.35">
      <c r="B103" s="38"/>
      <c r="C103" s="39" t="s">
        <v>69</v>
      </c>
      <c r="D103" s="28">
        <v>4.5382930045312611</v>
      </c>
      <c r="E103" s="28">
        <v>3.2458891443810001</v>
      </c>
      <c r="F103" s="28">
        <v>2.4231326866840033</v>
      </c>
      <c r="G103" s="28">
        <v>2.0277628892954294</v>
      </c>
      <c r="H103" s="28">
        <v>2.8211740531231948</v>
      </c>
      <c r="I103" s="28">
        <v>4.2720338243277665</v>
      </c>
      <c r="J103" s="28">
        <v>3.6999323705627223</v>
      </c>
      <c r="K103" s="29">
        <v>2.0690432619494592</v>
      </c>
    </row>
    <row r="104" spans="2:11" x14ac:dyDescent="0.35">
      <c r="B104" s="27" t="s">
        <v>116</v>
      </c>
      <c r="C104" s="39" t="s">
        <v>71</v>
      </c>
      <c r="D104" s="28">
        <v>4.5020701951961151</v>
      </c>
      <c r="E104" s="28">
        <v>3.2096663350458545</v>
      </c>
      <c r="F104" s="28">
        <v>2.3869098773488577</v>
      </c>
      <c r="G104" s="28">
        <v>1.9915400799602834</v>
      </c>
      <c r="H104" s="28">
        <v>2.7849512437880488</v>
      </c>
      <c r="I104" s="28">
        <v>4.2358110149926214</v>
      </c>
      <c r="J104" s="28">
        <v>3.6637095612275767</v>
      </c>
      <c r="K104" s="29">
        <v>2.0328204526143137</v>
      </c>
    </row>
    <row r="105" spans="2:11" x14ac:dyDescent="0.35">
      <c r="B105" s="40">
        <v>0</v>
      </c>
      <c r="C105" s="39" t="s">
        <v>73</v>
      </c>
      <c r="D105" s="28">
        <v>4.4477359811933965</v>
      </c>
      <c r="E105" s="28">
        <v>3.1553321210431355</v>
      </c>
      <c r="F105" s="28">
        <v>2.3325756633461388</v>
      </c>
      <c r="G105" s="28">
        <v>1.9372058659575646</v>
      </c>
      <c r="H105" s="28">
        <v>2.7306170297853303</v>
      </c>
      <c r="I105" s="28">
        <v>4.1814768009899019</v>
      </c>
      <c r="J105" s="28">
        <v>3.6093753472248573</v>
      </c>
      <c r="K105" s="29">
        <v>1.9784862386115947</v>
      </c>
    </row>
    <row r="106" spans="2:11" x14ac:dyDescent="0.35">
      <c r="B106" s="41"/>
      <c r="C106" s="39" t="s">
        <v>75</v>
      </c>
      <c r="D106" s="28">
        <v>4.393401767190678</v>
      </c>
      <c r="E106" s="28">
        <v>3.100997907040417</v>
      </c>
      <c r="F106" s="28">
        <v>2.2782414493434198</v>
      </c>
      <c r="G106" s="28">
        <v>1.8828716519548456</v>
      </c>
      <c r="H106" s="28">
        <v>2.6762828157826113</v>
      </c>
      <c r="I106" s="28">
        <v>4.1271425869871834</v>
      </c>
      <c r="J106" s="28">
        <v>3.5550411332221392</v>
      </c>
      <c r="K106" s="29">
        <v>1.9241520246088757</v>
      </c>
    </row>
    <row r="107" spans="2:11" x14ac:dyDescent="0.35">
      <c r="B107" s="41"/>
      <c r="C107" s="39" t="s">
        <v>77</v>
      </c>
      <c r="D107" s="28">
        <v>4.4782967205270916</v>
      </c>
      <c r="E107" s="28">
        <v>3.1814620452450861</v>
      </c>
      <c r="F107" s="28">
        <v>2.3607569979524987</v>
      </c>
      <c r="G107" s="28">
        <v>1.9654614550919136</v>
      </c>
      <c r="H107" s="28">
        <v>2.7584265620671049</v>
      </c>
      <c r="I107" s="28">
        <v>4.2082152708938967</v>
      </c>
      <c r="J107" s="28">
        <v>3.6353927217970488</v>
      </c>
      <c r="K107" s="29">
        <v>2.0072256790841392</v>
      </c>
    </row>
    <row r="108" spans="2:11" x14ac:dyDescent="0.35">
      <c r="B108" s="41"/>
      <c r="C108" s="39" t="s">
        <v>79</v>
      </c>
      <c r="D108" s="28">
        <v>4.4477087858366176</v>
      </c>
      <c r="E108" s="28">
        <v>3.1508741105546125</v>
      </c>
      <c r="F108" s="28">
        <v>2.3301690632620247</v>
      </c>
      <c r="G108" s="28">
        <v>1.9348735204014393</v>
      </c>
      <c r="H108" s="28">
        <v>2.7278386273766304</v>
      </c>
      <c r="I108" s="28">
        <v>4.1776273362034226</v>
      </c>
      <c r="J108" s="28">
        <v>3.6048047871065751</v>
      </c>
      <c r="K108" s="29">
        <v>1.9766377443936649</v>
      </c>
    </row>
    <row r="109" spans="2:11" x14ac:dyDescent="0.35">
      <c r="B109" s="41"/>
      <c r="C109" s="39" t="s">
        <v>81</v>
      </c>
      <c r="D109" s="28">
        <v>4.401826883800906</v>
      </c>
      <c r="E109" s="28">
        <v>3.104992208518901</v>
      </c>
      <c r="F109" s="28">
        <v>2.2842871612263131</v>
      </c>
      <c r="G109" s="28">
        <v>1.888991618365728</v>
      </c>
      <c r="H109" s="28">
        <v>2.6819567253409193</v>
      </c>
      <c r="I109" s="28">
        <v>4.1317454341677111</v>
      </c>
      <c r="J109" s="28">
        <v>3.5589228850708636</v>
      </c>
      <c r="K109" s="29">
        <v>1.9307558423579536</v>
      </c>
    </row>
    <row r="110" spans="2:11" x14ac:dyDescent="0.35">
      <c r="B110" s="41"/>
      <c r="C110" s="39" t="s">
        <v>83</v>
      </c>
      <c r="D110" s="28">
        <v>4.3559449817651945</v>
      </c>
      <c r="E110" s="28">
        <v>3.0591103064831895</v>
      </c>
      <c r="F110" s="28">
        <v>2.2384052591906021</v>
      </c>
      <c r="G110" s="28">
        <v>1.8431097163300167</v>
      </c>
      <c r="H110" s="28">
        <v>2.6360748233052078</v>
      </c>
      <c r="I110" s="28">
        <v>4.0858635321319996</v>
      </c>
      <c r="J110" s="28">
        <v>3.5130409830351521</v>
      </c>
      <c r="K110" s="29">
        <v>1.8848739403222423</v>
      </c>
    </row>
    <row r="111" spans="2:11" ht="15" thickBot="1" x14ac:dyDescent="0.4">
      <c r="B111" s="42"/>
      <c r="C111" s="43" t="s">
        <v>84</v>
      </c>
      <c r="D111" s="33">
        <v>4.5382930045312611</v>
      </c>
      <c r="E111" s="33">
        <v>3.2458891443810001</v>
      </c>
      <c r="F111" s="33">
        <v>2.4231326866840033</v>
      </c>
      <c r="G111" s="33">
        <v>2.0277628892954294</v>
      </c>
      <c r="H111" s="33">
        <v>2.8211740531231948</v>
      </c>
      <c r="I111" s="33">
        <v>4.2720338243277665</v>
      </c>
      <c r="J111" s="33">
        <v>3.6999323705627223</v>
      </c>
      <c r="K111" s="34">
        <v>2.0690432619494592</v>
      </c>
    </row>
    <row r="112" spans="2:11" x14ac:dyDescent="0.35">
      <c r="B112" s="35" t="s">
        <v>114</v>
      </c>
      <c r="C112" s="1" t="s">
        <v>2</v>
      </c>
      <c r="D112" s="25">
        <v>4.0586131747913727</v>
      </c>
      <c r="E112" s="25">
        <v>2.7480432441548923</v>
      </c>
      <c r="F112" s="25">
        <v>1.9339428481769705</v>
      </c>
      <c r="G112" s="25">
        <v>1.5382095530689051</v>
      </c>
      <c r="H112" s="25">
        <v>2.3431418724686095</v>
      </c>
      <c r="I112" s="25">
        <v>3.7754316204908487</v>
      </c>
      <c r="J112" s="25">
        <v>3.2011710981260464</v>
      </c>
      <c r="K112" s="26">
        <v>1.5817463032460823</v>
      </c>
    </row>
    <row r="113" spans="2:11" x14ac:dyDescent="0.35">
      <c r="B113" s="27"/>
      <c r="C113" s="2" t="s">
        <v>69</v>
      </c>
      <c r="D113" s="28">
        <v>4.3602686209633958</v>
      </c>
      <c r="E113" s="28">
        <v>3.0678647608131349</v>
      </c>
      <c r="F113" s="28">
        <v>2.2451083031161376</v>
      </c>
      <c r="G113" s="28">
        <v>1.8497385057275635</v>
      </c>
      <c r="H113" s="28">
        <v>2.6431496695553292</v>
      </c>
      <c r="I113" s="28">
        <v>4.0940094407599013</v>
      </c>
      <c r="J113" s="28">
        <v>3.5219079869948571</v>
      </c>
      <c r="K113" s="29">
        <v>1.8910188783815935</v>
      </c>
    </row>
    <row r="114" spans="2:11" ht="15" thickBot="1" x14ac:dyDescent="0.4">
      <c r="B114" s="27" t="s">
        <v>117</v>
      </c>
      <c r="C114" s="2" t="s">
        <v>71</v>
      </c>
      <c r="D114" s="28">
        <v>4.324045811628249</v>
      </c>
      <c r="E114" s="28">
        <v>3.0316419514779889</v>
      </c>
      <c r="F114" s="44">
        <v>2.2088854937809916</v>
      </c>
      <c r="G114" s="28">
        <v>1.8135156963924175</v>
      </c>
      <c r="H114" s="28">
        <v>2.6069268602201832</v>
      </c>
      <c r="I114" s="28">
        <v>4.0577866314247553</v>
      </c>
      <c r="J114" s="28">
        <v>3.4856851776597106</v>
      </c>
      <c r="K114" s="29">
        <v>1.8547960690464478</v>
      </c>
    </row>
    <row r="115" spans="2:11" ht="15" thickBot="1" x14ac:dyDescent="0.4">
      <c r="B115" s="30">
        <v>0</v>
      </c>
      <c r="C115" s="2" t="s">
        <v>73</v>
      </c>
      <c r="D115" s="28">
        <v>4.2697115976255304</v>
      </c>
      <c r="E115" s="45">
        <v>2.9773077374752699</v>
      </c>
      <c r="F115" s="46">
        <v>2.1545512797782731</v>
      </c>
      <c r="G115" s="47">
        <v>1.759181482389699</v>
      </c>
      <c r="H115" s="28">
        <v>2.5525926462174646</v>
      </c>
      <c r="I115" s="28">
        <v>4.0034524174220358</v>
      </c>
      <c r="J115" s="28">
        <v>3.4313509636569917</v>
      </c>
      <c r="K115" s="29">
        <v>1.800461855043729</v>
      </c>
    </row>
    <row r="116" spans="2:11" x14ac:dyDescent="0.35">
      <c r="B116" s="31"/>
      <c r="C116" s="2" t="s">
        <v>75</v>
      </c>
      <c r="D116" s="28">
        <v>4.2153773836228119</v>
      </c>
      <c r="E116" s="28">
        <v>2.9229735234725513</v>
      </c>
      <c r="F116" s="48">
        <v>2.1002170657755541</v>
      </c>
      <c r="G116" s="28">
        <v>1.7048472683869802</v>
      </c>
      <c r="H116" s="28">
        <v>2.4982584322147456</v>
      </c>
      <c r="I116" s="28">
        <v>3.9491182034193177</v>
      </c>
      <c r="J116" s="28">
        <v>3.3770167496542736</v>
      </c>
      <c r="K116" s="29">
        <v>1.74612764104101</v>
      </c>
    </row>
    <row r="117" spans="2:11" x14ac:dyDescent="0.35">
      <c r="B117" s="31"/>
      <c r="C117" s="2" t="s">
        <v>77</v>
      </c>
      <c r="D117" s="28">
        <v>4.3002723369592255</v>
      </c>
      <c r="E117" s="28">
        <v>3.0034376616772205</v>
      </c>
      <c r="F117" s="28">
        <v>2.1827326143846331</v>
      </c>
      <c r="G117" s="28">
        <v>1.787437071524048</v>
      </c>
      <c r="H117" s="28">
        <v>2.5804021784992388</v>
      </c>
      <c r="I117" s="28">
        <v>4.0301908873260306</v>
      </c>
      <c r="J117" s="28">
        <v>3.4573683382291831</v>
      </c>
      <c r="K117" s="29">
        <v>1.8292012955162735</v>
      </c>
    </row>
    <row r="118" spans="2:11" x14ac:dyDescent="0.35">
      <c r="B118" s="31"/>
      <c r="C118" s="2" t="s">
        <v>79</v>
      </c>
      <c r="D118" s="28">
        <v>4.2696844022687515</v>
      </c>
      <c r="E118" s="28">
        <v>2.9728497269867464</v>
      </c>
      <c r="F118" s="28">
        <v>2.152144679694159</v>
      </c>
      <c r="G118" s="28">
        <v>1.7568491368335737</v>
      </c>
      <c r="H118" s="28">
        <v>2.5498142438087648</v>
      </c>
      <c r="I118" s="28">
        <v>3.9996029526355565</v>
      </c>
      <c r="J118" s="28">
        <v>3.4267804035387091</v>
      </c>
      <c r="K118" s="29">
        <v>1.7986133608257993</v>
      </c>
    </row>
    <row r="119" spans="2:11" x14ac:dyDescent="0.35">
      <c r="B119" s="31"/>
      <c r="C119" s="2" t="s">
        <v>81</v>
      </c>
      <c r="D119" s="28">
        <v>4.2238025002330399</v>
      </c>
      <c r="E119" s="28">
        <v>2.9269678249510354</v>
      </c>
      <c r="F119" s="28">
        <v>2.1062627776584475</v>
      </c>
      <c r="G119" s="28">
        <v>1.7109672347978624</v>
      </c>
      <c r="H119" s="28">
        <v>2.5039323417730532</v>
      </c>
      <c r="I119" s="28">
        <v>3.953721050599845</v>
      </c>
      <c r="J119" s="28">
        <v>3.380898501502998</v>
      </c>
      <c r="K119" s="29">
        <v>1.752731458790088</v>
      </c>
    </row>
    <row r="120" spans="2:11" x14ac:dyDescent="0.35">
      <c r="B120" s="31"/>
      <c r="C120" s="2" t="s">
        <v>83</v>
      </c>
      <c r="D120" s="28">
        <v>4.1779205981973293</v>
      </c>
      <c r="E120" s="28">
        <v>2.8810859229153238</v>
      </c>
      <c r="F120" s="28">
        <v>2.0603808756227364</v>
      </c>
      <c r="G120" s="28">
        <v>1.6650853327621509</v>
      </c>
      <c r="H120" s="28">
        <v>2.4580504397373422</v>
      </c>
      <c r="I120" s="28">
        <v>3.9078391485641339</v>
      </c>
      <c r="J120" s="28">
        <v>3.3350165994672865</v>
      </c>
      <c r="K120" s="29">
        <v>1.7068495567543767</v>
      </c>
    </row>
    <row r="121" spans="2:11" ht="15" thickBot="1" x14ac:dyDescent="0.4">
      <c r="B121" s="32"/>
      <c r="C121" s="3" t="s">
        <v>84</v>
      </c>
      <c r="D121" s="33">
        <v>4.3602686209633958</v>
      </c>
      <c r="E121" s="33">
        <v>3.0678647608131349</v>
      </c>
      <c r="F121" s="33">
        <v>2.2451083031161376</v>
      </c>
      <c r="G121" s="33">
        <v>1.8497385057275635</v>
      </c>
      <c r="H121" s="33">
        <v>2.6431496695553292</v>
      </c>
      <c r="I121" s="33">
        <v>4.0940094407599013</v>
      </c>
      <c r="J121" s="33">
        <v>3.5219079869948571</v>
      </c>
      <c r="K121" s="34">
        <v>1.8910188783815935</v>
      </c>
    </row>
    <row r="122" spans="2:11" x14ac:dyDescent="0.35">
      <c r="B122" s="24" t="s">
        <v>114</v>
      </c>
      <c r="C122" s="1" t="s">
        <v>2</v>
      </c>
      <c r="D122" s="25">
        <v>3.8805887912235071</v>
      </c>
      <c r="E122" s="25">
        <v>2.5700188605870267</v>
      </c>
      <c r="F122" s="25">
        <v>1.7559184646091048</v>
      </c>
      <c r="G122" s="25">
        <v>1.3601851695010396</v>
      </c>
      <c r="H122" s="25">
        <v>2.1651174889007438</v>
      </c>
      <c r="I122" s="25">
        <v>3.597407236922983</v>
      </c>
      <c r="J122" s="25">
        <v>3.0231467145581807</v>
      </c>
      <c r="K122" s="26">
        <v>1.4037219196782167</v>
      </c>
    </row>
    <row r="123" spans="2:11" x14ac:dyDescent="0.35">
      <c r="B123" s="27"/>
      <c r="C123" s="2" t="s">
        <v>69</v>
      </c>
      <c r="D123" s="28">
        <v>4.1822442373955298</v>
      </c>
      <c r="E123" s="28">
        <v>2.8898403772452692</v>
      </c>
      <c r="F123" s="28">
        <v>2.067083919548272</v>
      </c>
      <c r="G123" s="28">
        <v>1.6717141221596981</v>
      </c>
      <c r="H123" s="28">
        <v>2.4651252859874635</v>
      </c>
      <c r="I123" s="28">
        <v>3.9159850571920356</v>
      </c>
      <c r="J123" s="28">
        <v>3.3438836034269914</v>
      </c>
      <c r="K123" s="29">
        <v>1.7129944948137279</v>
      </c>
    </row>
    <row r="124" spans="2:11" x14ac:dyDescent="0.35">
      <c r="B124" s="27" t="s">
        <v>118</v>
      </c>
      <c r="C124" s="2" t="s">
        <v>71</v>
      </c>
      <c r="D124" s="28">
        <v>4.1460214280603838</v>
      </c>
      <c r="E124" s="28">
        <v>2.8536175679101228</v>
      </c>
      <c r="F124" s="28">
        <v>2.0308611102131264</v>
      </c>
      <c r="G124" s="28">
        <v>1.6354913128245518</v>
      </c>
      <c r="H124" s="28">
        <v>2.428902476652318</v>
      </c>
      <c r="I124" s="28">
        <v>3.8797622478568896</v>
      </c>
      <c r="J124" s="28">
        <v>3.307660794091845</v>
      </c>
      <c r="K124" s="29">
        <v>1.6767716854785824</v>
      </c>
    </row>
    <row r="125" spans="2:11" x14ac:dyDescent="0.35">
      <c r="B125" s="30">
        <v>0</v>
      </c>
      <c r="C125" s="2" t="s">
        <v>73</v>
      </c>
      <c r="D125" s="28">
        <v>4.0916872140576652</v>
      </c>
      <c r="E125" s="28">
        <v>2.7992833539074042</v>
      </c>
      <c r="F125" s="28">
        <v>1.9765268962104074</v>
      </c>
      <c r="G125" s="28">
        <v>1.5811570988218331</v>
      </c>
      <c r="H125" s="28">
        <v>2.3745682626495985</v>
      </c>
      <c r="I125" s="28">
        <v>3.8254280338541711</v>
      </c>
      <c r="J125" s="28">
        <v>3.253326580089126</v>
      </c>
      <c r="K125" s="29">
        <v>1.6224374714758631</v>
      </c>
    </row>
    <row r="126" spans="2:11" x14ac:dyDescent="0.35">
      <c r="B126" s="31"/>
      <c r="C126" s="2" t="s">
        <v>75</v>
      </c>
      <c r="D126" s="28">
        <v>4.0373530000549458</v>
      </c>
      <c r="E126" s="28">
        <v>2.7449491399046857</v>
      </c>
      <c r="F126" s="28">
        <v>1.9221926822076887</v>
      </c>
      <c r="G126" s="28">
        <v>1.5268228848191143</v>
      </c>
      <c r="H126" s="28">
        <v>2.32023404864688</v>
      </c>
      <c r="I126" s="28">
        <v>3.7710938198514521</v>
      </c>
      <c r="J126" s="28">
        <v>3.1989923660864075</v>
      </c>
      <c r="K126" s="29">
        <v>1.5681032574731446</v>
      </c>
    </row>
    <row r="127" spans="2:11" x14ac:dyDescent="0.35">
      <c r="B127" s="31"/>
      <c r="C127" s="2" t="s">
        <v>77</v>
      </c>
      <c r="D127" s="28">
        <v>4.1222479533913603</v>
      </c>
      <c r="E127" s="28">
        <v>2.8254132781093553</v>
      </c>
      <c r="F127" s="28">
        <v>2.0047082308167674</v>
      </c>
      <c r="G127" s="28">
        <v>1.6094126879561821</v>
      </c>
      <c r="H127" s="28">
        <v>2.4023777949313732</v>
      </c>
      <c r="I127" s="28">
        <v>3.8521665037581654</v>
      </c>
      <c r="J127" s="28">
        <v>3.2793439546613179</v>
      </c>
      <c r="K127" s="29">
        <v>1.6511769119484079</v>
      </c>
    </row>
    <row r="128" spans="2:11" x14ac:dyDescent="0.35">
      <c r="B128" s="31"/>
      <c r="C128" s="2" t="s">
        <v>79</v>
      </c>
      <c r="D128" s="28">
        <v>4.0916600187008854</v>
      </c>
      <c r="E128" s="28">
        <v>2.7948253434188808</v>
      </c>
      <c r="F128" s="28">
        <v>1.9741202961262934</v>
      </c>
      <c r="G128" s="28">
        <v>1.5788247532657078</v>
      </c>
      <c r="H128" s="28">
        <v>2.3717898602408991</v>
      </c>
      <c r="I128" s="28">
        <v>3.8215785690676909</v>
      </c>
      <c r="J128" s="28">
        <v>3.2487560199708434</v>
      </c>
      <c r="K128" s="29">
        <v>1.6205889772579336</v>
      </c>
    </row>
    <row r="129" spans="2:11" x14ac:dyDescent="0.35">
      <c r="B129" s="31"/>
      <c r="C129" s="2" t="s">
        <v>81</v>
      </c>
      <c r="D129" s="28">
        <v>4.0457781166651747</v>
      </c>
      <c r="E129" s="28">
        <v>2.7489434413831697</v>
      </c>
      <c r="F129" s="28">
        <v>1.9282383940905821</v>
      </c>
      <c r="G129" s="28">
        <v>1.5329428512299965</v>
      </c>
      <c r="H129" s="28">
        <v>2.3259079582051876</v>
      </c>
      <c r="I129" s="28">
        <v>3.7756966670319794</v>
      </c>
      <c r="J129" s="28">
        <v>3.2028741179351323</v>
      </c>
      <c r="K129" s="29">
        <v>1.5747070752222221</v>
      </c>
    </row>
    <row r="130" spans="2:11" x14ac:dyDescent="0.35">
      <c r="B130" s="31"/>
      <c r="C130" s="2" t="s">
        <v>83</v>
      </c>
      <c r="D130" s="28">
        <v>3.9998962146294632</v>
      </c>
      <c r="E130" s="28">
        <v>2.7030615393474582</v>
      </c>
      <c r="F130" s="28">
        <v>1.8823564920548708</v>
      </c>
      <c r="G130" s="28">
        <v>1.4870609491942852</v>
      </c>
      <c r="H130" s="28">
        <v>2.2800260561694765</v>
      </c>
      <c r="I130" s="28">
        <v>3.7298147649962683</v>
      </c>
      <c r="J130" s="28">
        <v>3.1569922158994208</v>
      </c>
      <c r="K130" s="29">
        <v>1.5288251731865108</v>
      </c>
    </row>
    <row r="131" spans="2:11" ht="15" thickBot="1" x14ac:dyDescent="0.4">
      <c r="B131" s="32"/>
      <c r="C131" s="3" t="s">
        <v>84</v>
      </c>
      <c r="D131" s="33">
        <v>4.1822442373955298</v>
      </c>
      <c r="E131" s="33">
        <v>2.8898403772452692</v>
      </c>
      <c r="F131" s="33">
        <v>2.067083919548272</v>
      </c>
      <c r="G131" s="33">
        <v>1.6717141221596981</v>
      </c>
      <c r="H131" s="33">
        <v>2.4651252859874635</v>
      </c>
      <c r="I131" s="33">
        <v>3.9159850571920356</v>
      </c>
      <c r="J131" s="33">
        <v>3.3438836034269914</v>
      </c>
      <c r="K131" s="34">
        <v>1.7129944948137279</v>
      </c>
    </row>
    <row r="132" spans="2:11" x14ac:dyDescent="0.35">
      <c r="B132" s="36" t="s">
        <v>119</v>
      </c>
      <c r="C132" s="1" t="s">
        <v>2</v>
      </c>
      <c r="D132" s="25">
        <v>4.1491622865032385</v>
      </c>
      <c r="E132" s="25">
        <v>2.8285713706536293</v>
      </c>
      <c r="F132" s="25">
        <v>2.0373900134573906</v>
      </c>
      <c r="G132" s="25">
        <v>1.6316428163585723</v>
      </c>
      <c r="H132" s="25">
        <v>2.4364764227177855</v>
      </c>
      <c r="I132" s="25">
        <v>3.8531721863084738</v>
      </c>
      <c r="J132" s="25">
        <v>3.2822657819694716</v>
      </c>
      <c r="K132" s="26">
        <v>1.6758920861130393</v>
      </c>
    </row>
    <row r="133" spans="2:11" x14ac:dyDescent="0.35">
      <c r="B133" s="27"/>
      <c r="C133" s="2" t="s">
        <v>69</v>
      </c>
      <c r="D133" s="28">
        <v>4.4511574350223686</v>
      </c>
      <c r="E133" s="28">
        <v>3.1511604963244899</v>
      </c>
      <c r="F133" s="28">
        <v>2.3419753199129403</v>
      </c>
      <c r="G133" s="28">
        <v>1.9509298904037395</v>
      </c>
      <c r="H133" s="28">
        <v>2.7386324496757259</v>
      </c>
      <c r="I133" s="28">
        <v>4.1728740019985286</v>
      </c>
      <c r="J133" s="28">
        <v>3.6010351716037423</v>
      </c>
      <c r="K133" s="29">
        <v>1.99292314708444</v>
      </c>
    </row>
    <row r="134" spans="2:11" x14ac:dyDescent="0.35">
      <c r="B134" s="27" t="s">
        <v>115</v>
      </c>
      <c r="C134" s="2" t="s">
        <v>71</v>
      </c>
      <c r="D134" s="28">
        <v>4.4149346256872226</v>
      </c>
      <c r="E134" s="28">
        <v>3.1149376869893435</v>
      </c>
      <c r="F134" s="28">
        <v>2.3057525105777943</v>
      </c>
      <c r="G134" s="28">
        <v>1.9147070810685938</v>
      </c>
      <c r="H134" s="28">
        <v>2.70240964034058</v>
      </c>
      <c r="I134" s="28">
        <v>4.1366511926633827</v>
      </c>
      <c r="J134" s="28">
        <v>3.5648123622685959</v>
      </c>
      <c r="K134" s="29">
        <v>1.956700337749294</v>
      </c>
    </row>
    <row r="135" spans="2:11" x14ac:dyDescent="0.35">
      <c r="B135" s="30">
        <v>0</v>
      </c>
      <c r="C135" s="2" t="s">
        <v>73</v>
      </c>
      <c r="D135" s="28">
        <v>4.3606004116845041</v>
      </c>
      <c r="E135" s="28">
        <v>3.0606034729866245</v>
      </c>
      <c r="F135" s="28">
        <v>2.2514182965750758</v>
      </c>
      <c r="G135" s="28">
        <v>1.860372867065875</v>
      </c>
      <c r="H135" s="28">
        <v>2.6480754263378614</v>
      </c>
      <c r="I135" s="28">
        <v>4.0823169786606632</v>
      </c>
      <c r="J135" s="28">
        <v>3.5104781482658769</v>
      </c>
      <c r="K135" s="29">
        <v>1.9023661237465752</v>
      </c>
    </row>
    <row r="136" spans="2:11" x14ac:dyDescent="0.35">
      <c r="B136" s="31"/>
      <c r="C136" s="2" t="s">
        <v>75</v>
      </c>
      <c r="D136" s="28">
        <v>4.3062661976817855</v>
      </c>
      <c r="E136" s="28">
        <v>3.006269258983906</v>
      </c>
      <c r="F136" s="28">
        <v>2.1970840825723568</v>
      </c>
      <c r="G136" s="28">
        <v>1.806038653063156</v>
      </c>
      <c r="H136" s="28">
        <v>2.5937412123351424</v>
      </c>
      <c r="I136" s="28">
        <v>4.0279827646579456</v>
      </c>
      <c r="J136" s="28">
        <v>3.4561439342631588</v>
      </c>
      <c r="K136" s="29">
        <v>1.8480319097438562</v>
      </c>
    </row>
    <row r="137" spans="2:11" x14ac:dyDescent="0.35">
      <c r="B137" s="31"/>
      <c r="C137" s="2" t="s">
        <v>77</v>
      </c>
      <c r="D137" s="28">
        <v>4.3904167685057027</v>
      </c>
      <c r="E137" s="28">
        <v>3.0856210381987301</v>
      </c>
      <c r="F137" s="28">
        <v>2.2785209061223219</v>
      </c>
      <c r="G137" s="28">
        <v>1.8869292741813308</v>
      </c>
      <c r="H137" s="28">
        <v>2.6777489223297612</v>
      </c>
      <c r="I137" s="28">
        <v>4.1092920551083614</v>
      </c>
      <c r="J137" s="28">
        <v>3.5367655430738303</v>
      </c>
      <c r="K137" s="29">
        <v>1.9294106281136738</v>
      </c>
    </row>
    <row r="138" spans="2:11" x14ac:dyDescent="0.35">
      <c r="B138" s="31"/>
      <c r="C138" s="2" t="s">
        <v>79</v>
      </c>
      <c r="D138" s="28">
        <v>4.3598288338152287</v>
      </c>
      <c r="E138" s="28">
        <v>3.0550331035082561</v>
      </c>
      <c r="F138" s="28">
        <v>2.2479329714318479</v>
      </c>
      <c r="G138" s="28">
        <v>1.8563413394908566</v>
      </c>
      <c r="H138" s="28">
        <v>2.6471609876392872</v>
      </c>
      <c r="I138" s="28">
        <v>4.0787041204178873</v>
      </c>
      <c r="J138" s="28">
        <v>3.5061776083833567</v>
      </c>
      <c r="K138" s="29">
        <v>1.8988226934231995</v>
      </c>
    </row>
    <row r="139" spans="2:11" x14ac:dyDescent="0.35">
      <c r="B139" s="31"/>
      <c r="C139" s="2" t="s">
        <v>81</v>
      </c>
      <c r="D139" s="28">
        <v>4.3139469317795172</v>
      </c>
      <c r="E139" s="28">
        <v>3.009151201472545</v>
      </c>
      <c r="F139" s="28">
        <v>2.2020510693961364</v>
      </c>
      <c r="G139" s="28">
        <v>1.8104594374551453</v>
      </c>
      <c r="H139" s="28">
        <v>2.6012790856035757</v>
      </c>
      <c r="I139" s="28">
        <v>4.0328222183821767</v>
      </c>
      <c r="J139" s="28">
        <v>3.4602957063476452</v>
      </c>
      <c r="K139" s="29">
        <v>1.8529407913874882</v>
      </c>
    </row>
    <row r="140" spans="2:11" x14ac:dyDescent="0.35">
      <c r="B140" s="31"/>
      <c r="C140" s="2" t="s">
        <v>83</v>
      </c>
      <c r="D140" s="28">
        <v>4.2680650297438065</v>
      </c>
      <c r="E140" s="28">
        <v>2.9632692994368335</v>
      </c>
      <c r="F140" s="28">
        <v>2.1561691673604249</v>
      </c>
      <c r="G140" s="28">
        <v>1.7645775354194337</v>
      </c>
      <c r="H140" s="28">
        <v>2.5553971835678646</v>
      </c>
      <c r="I140" s="28">
        <v>3.9869403163464652</v>
      </c>
      <c r="J140" s="28">
        <v>3.4144138043119341</v>
      </c>
      <c r="K140" s="29">
        <v>1.8070588893517769</v>
      </c>
    </row>
    <row r="141" spans="2:11" ht="15" thickBot="1" x14ac:dyDescent="0.4">
      <c r="B141" s="32"/>
      <c r="C141" s="3" t="s">
        <v>84</v>
      </c>
      <c r="D141" s="33">
        <v>4.4511574350223686</v>
      </c>
      <c r="E141" s="33">
        <v>3.1511604963244899</v>
      </c>
      <c r="F141" s="33">
        <v>2.3419753199129403</v>
      </c>
      <c r="G141" s="33">
        <v>1.9509298904037395</v>
      </c>
      <c r="H141" s="33">
        <v>2.7386324496757259</v>
      </c>
      <c r="I141" s="33">
        <v>4.1728740019985286</v>
      </c>
      <c r="J141" s="33">
        <v>3.6010351716037423</v>
      </c>
      <c r="K141" s="34">
        <v>1.99292314708444</v>
      </c>
    </row>
    <row r="142" spans="2:11" x14ac:dyDescent="0.35">
      <c r="B142" s="36" t="s">
        <v>119</v>
      </c>
      <c r="C142" s="1" t="s">
        <v>2</v>
      </c>
      <c r="D142" s="25">
        <v>4.050261914451605</v>
      </c>
      <c r="E142" s="25">
        <v>2.7296709986019954</v>
      </c>
      <c r="F142" s="25">
        <v>1.9384896414057566</v>
      </c>
      <c r="G142" s="25">
        <v>1.5327424443069382</v>
      </c>
      <c r="H142" s="25">
        <v>2.3375760506661516</v>
      </c>
      <c r="I142" s="25">
        <v>3.7542718142568394</v>
      </c>
      <c r="J142" s="25">
        <v>3.1833654099178377</v>
      </c>
      <c r="K142" s="26">
        <v>1.5769917140614051</v>
      </c>
    </row>
    <row r="143" spans="2:11" x14ac:dyDescent="0.35">
      <c r="B143" s="27"/>
      <c r="C143" s="2" t="s">
        <v>69</v>
      </c>
      <c r="D143" s="28">
        <v>4.3522570629707342</v>
      </c>
      <c r="E143" s="28">
        <v>3.0522601242728551</v>
      </c>
      <c r="F143" s="28">
        <v>2.2430749478613063</v>
      </c>
      <c r="G143" s="28">
        <v>1.8520295183521056</v>
      </c>
      <c r="H143" s="28">
        <v>2.639732077624092</v>
      </c>
      <c r="I143" s="28">
        <v>4.0739736299468943</v>
      </c>
      <c r="J143" s="28">
        <v>3.5021347995521075</v>
      </c>
      <c r="K143" s="29">
        <v>1.8940227750328058</v>
      </c>
    </row>
    <row r="144" spans="2:11" x14ac:dyDescent="0.35">
      <c r="B144" s="27" t="s">
        <v>116</v>
      </c>
      <c r="C144" s="2" t="s">
        <v>71</v>
      </c>
      <c r="D144" s="28">
        <v>4.3160342536355882</v>
      </c>
      <c r="E144" s="28">
        <v>3.0160373149377095</v>
      </c>
      <c r="F144" s="28">
        <v>2.2068521385261604</v>
      </c>
      <c r="G144" s="28">
        <v>1.8158067090169596</v>
      </c>
      <c r="H144" s="28">
        <v>2.603509268288946</v>
      </c>
      <c r="I144" s="28">
        <v>4.0377508206117483</v>
      </c>
      <c r="J144" s="28">
        <v>3.4659119902169619</v>
      </c>
      <c r="K144" s="29">
        <v>1.85779996569766</v>
      </c>
    </row>
    <row r="145" spans="2:11" x14ac:dyDescent="0.35">
      <c r="B145" s="30">
        <v>0</v>
      </c>
      <c r="C145" s="2" t="s">
        <v>73</v>
      </c>
      <c r="D145" s="28">
        <v>4.2617000396328697</v>
      </c>
      <c r="E145" s="28">
        <v>2.9617031009349906</v>
      </c>
      <c r="F145" s="28">
        <v>2.1525179245234418</v>
      </c>
      <c r="G145" s="28">
        <v>1.7614724950142409</v>
      </c>
      <c r="H145" s="28">
        <v>2.549175054286227</v>
      </c>
      <c r="I145" s="28">
        <v>3.9834166066090297</v>
      </c>
      <c r="J145" s="28">
        <v>3.411577776214243</v>
      </c>
      <c r="K145" s="29">
        <v>1.8034657516949413</v>
      </c>
    </row>
    <row r="146" spans="2:11" x14ac:dyDescent="0.35">
      <c r="B146" s="31"/>
      <c r="C146" s="2" t="s">
        <v>75</v>
      </c>
      <c r="D146" s="28">
        <v>4.2073658256301512</v>
      </c>
      <c r="E146" s="28">
        <v>2.907368886932272</v>
      </c>
      <c r="F146" s="28">
        <v>2.0981837105207228</v>
      </c>
      <c r="G146" s="28">
        <v>1.7071382810115219</v>
      </c>
      <c r="H146" s="28">
        <v>2.4948408402835081</v>
      </c>
      <c r="I146" s="28">
        <v>3.9290823926063112</v>
      </c>
      <c r="J146" s="28">
        <v>3.3572435622115244</v>
      </c>
      <c r="K146" s="29">
        <v>1.7491315376922223</v>
      </c>
    </row>
    <row r="147" spans="2:11" x14ac:dyDescent="0.35">
      <c r="B147" s="31"/>
      <c r="C147" s="2" t="s">
        <v>77</v>
      </c>
      <c r="D147" s="28">
        <v>4.2915163964540692</v>
      </c>
      <c r="E147" s="28">
        <v>2.9867206661470962</v>
      </c>
      <c r="F147" s="28">
        <v>2.179620534070688</v>
      </c>
      <c r="G147" s="28">
        <v>1.7880289021296967</v>
      </c>
      <c r="H147" s="28">
        <v>2.5788485502781273</v>
      </c>
      <c r="I147" s="28">
        <v>4.0103916830567279</v>
      </c>
      <c r="J147" s="28">
        <v>3.4378651710221964</v>
      </c>
      <c r="K147" s="29">
        <v>1.8305102560620399</v>
      </c>
    </row>
    <row r="148" spans="2:11" x14ac:dyDescent="0.35">
      <c r="B148" s="31"/>
      <c r="C148" s="2" t="s">
        <v>79</v>
      </c>
      <c r="D148" s="28">
        <v>4.2609284617635952</v>
      </c>
      <c r="E148" s="28">
        <v>2.9561327314566221</v>
      </c>
      <c r="F148" s="28">
        <v>2.1490325993802135</v>
      </c>
      <c r="G148" s="28">
        <v>1.7574409674392224</v>
      </c>
      <c r="H148" s="28">
        <v>2.5482606155876528</v>
      </c>
      <c r="I148" s="28">
        <v>3.9798037483662538</v>
      </c>
      <c r="J148" s="28">
        <v>3.4072772363317223</v>
      </c>
      <c r="K148" s="29">
        <v>1.7999223213715656</v>
      </c>
    </row>
    <row r="149" spans="2:11" x14ac:dyDescent="0.35">
      <c r="B149" s="31"/>
      <c r="C149" s="2" t="s">
        <v>81</v>
      </c>
      <c r="D149" s="28">
        <v>4.2150465597278837</v>
      </c>
      <c r="E149" s="28">
        <v>2.9102508294209111</v>
      </c>
      <c r="F149" s="28">
        <v>2.1031506973445024</v>
      </c>
      <c r="G149" s="28">
        <v>1.7115590654035111</v>
      </c>
      <c r="H149" s="28">
        <v>2.5023787135519417</v>
      </c>
      <c r="I149" s="28">
        <v>3.9339218463305423</v>
      </c>
      <c r="J149" s="28">
        <v>3.3613953342960112</v>
      </c>
      <c r="K149" s="29">
        <v>1.7540404193358543</v>
      </c>
    </row>
    <row r="150" spans="2:11" x14ac:dyDescent="0.35">
      <c r="B150" s="31"/>
      <c r="C150" s="2" t="s">
        <v>83</v>
      </c>
      <c r="D150" s="28">
        <v>4.1691646576921721</v>
      </c>
      <c r="E150" s="28">
        <v>2.8643689273851995</v>
      </c>
      <c r="F150" s="28">
        <v>2.0572687953087909</v>
      </c>
      <c r="G150" s="28">
        <v>1.6656771633677998</v>
      </c>
      <c r="H150" s="28">
        <v>2.4564968115162302</v>
      </c>
      <c r="I150" s="28">
        <v>3.8880399442948312</v>
      </c>
      <c r="J150" s="28">
        <v>3.3155134322602997</v>
      </c>
      <c r="K150" s="29">
        <v>1.7081585173001428</v>
      </c>
    </row>
    <row r="151" spans="2:11" ht="15" thickBot="1" x14ac:dyDescent="0.4">
      <c r="B151" s="32"/>
      <c r="C151" s="3" t="s">
        <v>84</v>
      </c>
      <c r="D151" s="33">
        <v>4.3522570629707342</v>
      </c>
      <c r="E151" s="33">
        <v>3.0522601242728551</v>
      </c>
      <c r="F151" s="33">
        <v>2.2430749478613063</v>
      </c>
      <c r="G151" s="33">
        <v>1.8520295183521056</v>
      </c>
      <c r="H151" s="33">
        <v>2.639732077624092</v>
      </c>
      <c r="I151" s="33">
        <v>4.0739736299468943</v>
      </c>
      <c r="J151" s="33">
        <v>3.5021347995521075</v>
      </c>
      <c r="K151" s="34">
        <v>1.8940227750328058</v>
      </c>
    </row>
    <row r="152" spans="2:11" x14ac:dyDescent="0.35">
      <c r="B152" s="36" t="s">
        <v>119</v>
      </c>
      <c r="C152" s="1" t="s">
        <v>2</v>
      </c>
      <c r="D152" s="25">
        <v>3.9019113563741534</v>
      </c>
      <c r="E152" s="25">
        <v>2.5813204405245442</v>
      </c>
      <c r="F152" s="25">
        <v>1.7901390833283055</v>
      </c>
      <c r="G152" s="25">
        <v>1.3843918862294873</v>
      </c>
      <c r="H152" s="25">
        <v>2.1892254925887005</v>
      </c>
      <c r="I152" s="25">
        <v>3.6059212561793883</v>
      </c>
      <c r="J152" s="25">
        <v>3.0350148518403866</v>
      </c>
      <c r="K152" s="26">
        <v>1.4286411559839542</v>
      </c>
    </row>
    <row r="153" spans="2:11" x14ac:dyDescent="0.35">
      <c r="B153" s="27"/>
      <c r="C153" s="2" t="s">
        <v>69</v>
      </c>
      <c r="D153" s="28">
        <v>4.2039065048932835</v>
      </c>
      <c r="E153" s="28">
        <v>2.9039095661954044</v>
      </c>
      <c r="F153" s="28">
        <v>2.0947243897838552</v>
      </c>
      <c r="G153" s="28">
        <v>1.7036789602746545</v>
      </c>
      <c r="H153" s="28">
        <v>2.4913815195466409</v>
      </c>
      <c r="I153" s="28">
        <v>3.9256230718694436</v>
      </c>
      <c r="J153" s="28">
        <v>3.3537842414746568</v>
      </c>
      <c r="K153" s="29">
        <v>1.7456722169553549</v>
      </c>
    </row>
    <row r="154" spans="2:11" x14ac:dyDescent="0.35">
      <c r="B154" s="27" t="s">
        <v>117</v>
      </c>
      <c r="C154" s="2" t="s">
        <v>71</v>
      </c>
      <c r="D154" s="28">
        <v>4.1676836955581376</v>
      </c>
      <c r="E154" s="28">
        <v>2.867686756860258</v>
      </c>
      <c r="F154" s="28">
        <v>2.0585015804487092</v>
      </c>
      <c r="G154" s="28">
        <v>1.6674561509395087</v>
      </c>
      <c r="H154" s="28">
        <v>2.4551587102114949</v>
      </c>
      <c r="I154" s="28">
        <v>3.8894002625342972</v>
      </c>
      <c r="J154" s="28">
        <v>3.3175614321395108</v>
      </c>
      <c r="K154" s="29">
        <v>1.7094494076202089</v>
      </c>
    </row>
    <row r="155" spans="2:11" x14ac:dyDescent="0.35">
      <c r="B155" s="30">
        <v>0</v>
      </c>
      <c r="C155" s="2" t="s">
        <v>73</v>
      </c>
      <c r="D155" s="28">
        <v>4.113349481555419</v>
      </c>
      <c r="E155" s="28">
        <v>2.8133525428575394</v>
      </c>
      <c r="F155" s="28">
        <v>2.0041673664459903</v>
      </c>
      <c r="G155" s="28">
        <v>1.6131219369367897</v>
      </c>
      <c r="H155" s="28">
        <v>2.4008244962087759</v>
      </c>
      <c r="I155" s="28">
        <v>3.8350660485315791</v>
      </c>
      <c r="J155" s="28">
        <v>3.2632272181367923</v>
      </c>
      <c r="K155" s="29">
        <v>1.6551151936174899</v>
      </c>
    </row>
    <row r="156" spans="2:11" x14ac:dyDescent="0.35">
      <c r="B156" s="31"/>
      <c r="C156" s="2" t="s">
        <v>75</v>
      </c>
      <c r="D156" s="28">
        <v>4.0590152675526996</v>
      </c>
      <c r="E156" s="28">
        <v>2.7590183288548209</v>
      </c>
      <c r="F156" s="28">
        <v>1.9498331524432717</v>
      </c>
      <c r="G156" s="28">
        <v>1.558787722934071</v>
      </c>
      <c r="H156" s="28">
        <v>2.3464902822060574</v>
      </c>
      <c r="I156" s="28">
        <v>3.7807318345288601</v>
      </c>
      <c r="J156" s="28">
        <v>3.2088930041340733</v>
      </c>
      <c r="K156" s="29">
        <v>1.6007809796147712</v>
      </c>
    </row>
    <row r="157" spans="2:11" x14ac:dyDescent="0.35">
      <c r="B157" s="31"/>
      <c r="C157" s="2" t="s">
        <v>77</v>
      </c>
      <c r="D157" s="28">
        <v>4.1431658383766186</v>
      </c>
      <c r="E157" s="28">
        <v>2.8383701080696455</v>
      </c>
      <c r="F157" s="28">
        <v>2.0312699759932369</v>
      </c>
      <c r="G157" s="28">
        <v>1.6396783440522456</v>
      </c>
      <c r="H157" s="28">
        <v>2.4304979922006762</v>
      </c>
      <c r="I157" s="28">
        <v>3.8620411249792772</v>
      </c>
      <c r="J157" s="28">
        <v>3.2895146129447457</v>
      </c>
      <c r="K157" s="29">
        <v>1.6821596979845885</v>
      </c>
    </row>
    <row r="158" spans="2:11" x14ac:dyDescent="0.35">
      <c r="B158" s="31"/>
      <c r="C158" s="2" t="s">
        <v>79</v>
      </c>
      <c r="D158" s="28">
        <v>4.1125779036861436</v>
      </c>
      <c r="E158" s="28">
        <v>2.807782173379171</v>
      </c>
      <c r="F158" s="28">
        <v>2.0006820413027628</v>
      </c>
      <c r="G158" s="28">
        <v>1.6090904093617715</v>
      </c>
      <c r="H158" s="28">
        <v>2.3999100575102021</v>
      </c>
      <c r="I158" s="28">
        <v>3.8314531902888023</v>
      </c>
      <c r="J158" s="28">
        <v>3.2589266782542712</v>
      </c>
      <c r="K158" s="29">
        <v>1.6515717632941145</v>
      </c>
    </row>
    <row r="159" spans="2:11" x14ac:dyDescent="0.35">
      <c r="B159" s="31"/>
      <c r="C159" s="2" t="s">
        <v>81</v>
      </c>
      <c r="D159" s="28">
        <v>4.0666960016504321</v>
      </c>
      <c r="E159" s="28">
        <v>2.7619002713434599</v>
      </c>
      <c r="F159" s="28">
        <v>1.9548001392670513</v>
      </c>
      <c r="G159" s="28">
        <v>1.5632085073260602</v>
      </c>
      <c r="H159" s="28">
        <v>2.3540281554744906</v>
      </c>
      <c r="I159" s="28">
        <v>3.7855712882530912</v>
      </c>
      <c r="J159" s="28">
        <v>3.2130447762185597</v>
      </c>
      <c r="K159" s="29">
        <v>1.6056898612584032</v>
      </c>
    </row>
    <row r="160" spans="2:11" x14ac:dyDescent="0.35">
      <c r="B160" s="31"/>
      <c r="C160" s="2" t="s">
        <v>83</v>
      </c>
      <c r="D160" s="28">
        <v>4.0208140996147206</v>
      </c>
      <c r="E160" s="28">
        <v>2.7160183693077484</v>
      </c>
      <c r="F160" s="28">
        <v>1.90891823723134</v>
      </c>
      <c r="G160" s="28">
        <v>1.5173266052903489</v>
      </c>
      <c r="H160" s="28">
        <v>2.3081462534387795</v>
      </c>
      <c r="I160" s="28">
        <v>3.7396893862173797</v>
      </c>
      <c r="J160" s="28">
        <v>3.1671628741828486</v>
      </c>
      <c r="K160" s="29">
        <v>1.5598079592226919</v>
      </c>
    </row>
    <row r="161" spans="2:11" ht="15" thickBot="1" x14ac:dyDescent="0.4">
      <c r="B161" s="32"/>
      <c r="C161" s="3" t="s">
        <v>84</v>
      </c>
      <c r="D161" s="33">
        <v>4.2039065048932835</v>
      </c>
      <c r="E161" s="33">
        <v>2.9039095661954044</v>
      </c>
      <c r="F161" s="33">
        <v>2.0947243897838552</v>
      </c>
      <c r="G161" s="33">
        <v>1.7036789602746545</v>
      </c>
      <c r="H161" s="33">
        <v>2.4913815195466409</v>
      </c>
      <c r="I161" s="33">
        <v>3.9256230718694436</v>
      </c>
      <c r="J161" s="33">
        <v>3.3537842414746568</v>
      </c>
      <c r="K161" s="34">
        <v>1.7456722169553549</v>
      </c>
    </row>
    <row r="162" spans="2:11" x14ac:dyDescent="0.35">
      <c r="B162" s="36" t="s">
        <v>119</v>
      </c>
      <c r="C162" s="1" t="s">
        <v>2</v>
      </c>
      <c r="D162" s="25">
        <v>3.7535607982967027</v>
      </c>
      <c r="E162" s="25">
        <v>2.4329698824470931</v>
      </c>
      <c r="F162" s="25">
        <v>1.6417885252508544</v>
      </c>
      <c r="G162" s="25">
        <v>1.2360413281520362</v>
      </c>
      <c r="H162" s="25">
        <v>2.0408749345112489</v>
      </c>
      <c r="I162" s="25">
        <v>3.4575706981019376</v>
      </c>
      <c r="J162" s="25">
        <v>2.8866642937629354</v>
      </c>
      <c r="K162" s="26">
        <v>1.2802905979065031</v>
      </c>
    </row>
    <row r="163" spans="2:11" x14ac:dyDescent="0.35">
      <c r="B163" s="27"/>
      <c r="C163" s="2" t="s">
        <v>69</v>
      </c>
      <c r="D163" s="28">
        <v>4.055555946815832</v>
      </c>
      <c r="E163" s="28">
        <v>2.7555590081179533</v>
      </c>
      <c r="F163" s="28">
        <v>1.9463738317064039</v>
      </c>
      <c r="G163" s="28">
        <v>1.5553284021972034</v>
      </c>
      <c r="H163" s="28">
        <v>2.3430309614691898</v>
      </c>
      <c r="I163" s="28">
        <v>3.7772725137919925</v>
      </c>
      <c r="J163" s="28">
        <v>3.2054336833972057</v>
      </c>
      <c r="K163" s="29">
        <v>1.5973216588779038</v>
      </c>
    </row>
    <row r="164" spans="2:11" x14ac:dyDescent="0.35">
      <c r="B164" s="27" t="s">
        <v>118</v>
      </c>
      <c r="C164" s="2" t="s">
        <v>71</v>
      </c>
      <c r="D164" s="28">
        <v>4.0193331374806869</v>
      </c>
      <c r="E164" s="28">
        <v>2.7193361987828073</v>
      </c>
      <c r="F164" s="28">
        <v>1.9101510223712583</v>
      </c>
      <c r="G164" s="28">
        <v>1.5191055928620576</v>
      </c>
      <c r="H164" s="28">
        <v>2.3068081521340438</v>
      </c>
      <c r="I164" s="28">
        <v>3.7410497044568465</v>
      </c>
      <c r="J164" s="28">
        <v>3.1692108740620601</v>
      </c>
      <c r="K164" s="29">
        <v>1.5610988495427576</v>
      </c>
    </row>
    <row r="165" spans="2:11" x14ac:dyDescent="0.35">
      <c r="B165" s="30">
        <v>0</v>
      </c>
      <c r="C165" s="2" t="s">
        <v>73</v>
      </c>
      <c r="D165" s="28">
        <v>3.9649989234779675</v>
      </c>
      <c r="E165" s="28">
        <v>2.6650019847800883</v>
      </c>
      <c r="F165" s="28">
        <v>1.8558168083685394</v>
      </c>
      <c r="G165" s="28">
        <v>1.4647713788593386</v>
      </c>
      <c r="H165" s="28">
        <v>2.2524739381313248</v>
      </c>
      <c r="I165" s="28">
        <v>3.6867154904541275</v>
      </c>
      <c r="J165" s="28">
        <v>3.1148766600593412</v>
      </c>
      <c r="K165" s="29">
        <v>1.5067646355400388</v>
      </c>
    </row>
    <row r="166" spans="2:11" x14ac:dyDescent="0.35">
      <c r="B166" s="31"/>
      <c r="C166" s="2" t="s">
        <v>75</v>
      </c>
      <c r="D166" s="28">
        <v>3.9106647094752485</v>
      </c>
      <c r="E166" s="28">
        <v>2.6106677707773698</v>
      </c>
      <c r="F166" s="28">
        <v>1.8014825943658206</v>
      </c>
      <c r="G166" s="28">
        <v>1.4104371648566199</v>
      </c>
      <c r="H166" s="28">
        <v>2.1981397241286063</v>
      </c>
      <c r="I166" s="28">
        <v>3.6323812764514085</v>
      </c>
      <c r="J166" s="28">
        <v>3.0605424460566217</v>
      </c>
      <c r="K166" s="29">
        <v>1.4524304215373203</v>
      </c>
    </row>
    <row r="167" spans="2:11" x14ac:dyDescent="0.35">
      <c r="B167" s="31"/>
      <c r="C167" s="2" t="s">
        <v>77</v>
      </c>
      <c r="D167" s="28">
        <v>3.994815280299167</v>
      </c>
      <c r="E167" s="28">
        <v>2.6900195499921944</v>
      </c>
      <c r="F167" s="28">
        <v>1.8829194179157858</v>
      </c>
      <c r="G167" s="28">
        <v>1.4913277859747944</v>
      </c>
      <c r="H167" s="28">
        <v>2.2821474341232251</v>
      </c>
      <c r="I167" s="28">
        <v>3.7136905669018256</v>
      </c>
      <c r="J167" s="28">
        <v>3.1411640548672946</v>
      </c>
      <c r="K167" s="29">
        <v>1.5338091399071374</v>
      </c>
    </row>
    <row r="168" spans="2:11" x14ac:dyDescent="0.35">
      <c r="B168" s="31"/>
      <c r="C168" s="2" t="s">
        <v>79</v>
      </c>
      <c r="D168" s="28">
        <v>3.9642273456086929</v>
      </c>
      <c r="E168" s="28">
        <v>2.6594316153017203</v>
      </c>
      <c r="F168" s="28">
        <v>1.8523314832253117</v>
      </c>
      <c r="G168" s="28">
        <v>1.4607398512843202</v>
      </c>
      <c r="H168" s="28">
        <v>2.251559499432751</v>
      </c>
      <c r="I168" s="28">
        <v>3.6831026322113516</v>
      </c>
      <c r="J168" s="28">
        <v>3.1105761201768205</v>
      </c>
      <c r="K168" s="29">
        <v>1.5032212052166631</v>
      </c>
    </row>
    <row r="169" spans="2:11" x14ac:dyDescent="0.35">
      <c r="B169" s="31"/>
      <c r="C169" s="2" t="s">
        <v>81</v>
      </c>
      <c r="D169" s="28">
        <v>3.9183454435729814</v>
      </c>
      <c r="E169" s="28">
        <v>2.6135497132660088</v>
      </c>
      <c r="F169" s="28">
        <v>1.8064495811896004</v>
      </c>
      <c r="G169" s="28">
        <v>1.4148579492486091</v>
      </c>
      <c r="H169" s="28">
        <v>2.2056775973970395</v>
      </c>
      <c r="I169" s="28">
        <v>3.6372207301756405</v>
      </c>
      <c r="J169" s="28">
        <v>3.064694218141109</v>
      </c>
      <c r="K169" s="29">
        <v>1.4573393031809518</v>
      </c>
    </row>
    <row r="170" spans="2:11" x14ac:dyDescent="0.35">
      <c r="B170" s="31"/>
      <c r="C170" s="2" t="s">
        <v>83</v>
      </c>
      <c r="D170" s="28">
        <v>3.8724635415372703</v>
      </c>
      <c r="E170" s="28">
        <v>2.5676678112302977</v>
      </c>
      <c r="F170" s="28">
        <v>1.7605676791538891</v>
      </c>
      <c r="G170" s="28">
        <v>1.3689760472128976</v>
      </c>
      <c r="H170" s="28">
        <v>2.1597956953613284</v>
      </c>
      <c r="I170" s="28">
        <v>3.591338828139929</v>
      </c>
      <c r="J170" s="28">
        <v>3.0188123161053979</v>
      </c>
      <c r="K170" s="29">
        <v>1.4114574011452408</v>
      </c>
    </row>
    <row r="171" spans="2:11" ht="15" thickBot="1" x14ac:dyDescent="0.4">
      <c r="B171" s="32"/>
      <c r="C171" s="3" t="s">
        <v>84</v>
      </c>
      <c r="D171" s="33">
        <v>4.055555946815832</v>
      </c>
      <c r="E171" s="33">
        <v>2.7555590081179533</v>
      </c>
      <c r="F171" s="33">
        <v>1.9463738317064039</v>
      </c>
      <c r="G171" s="33">
        <v>1.5553284021972034</v>
      </c>
      <c r="H171" s="33">
        <v>2.3430309614691898</v>
      </c>
      <c r="I171" s="33">
        <v>3.7772725137919925</v>
      </c>
      <c r="J171" s="33">
        <v>3.2054336833972057</v>
      </c>
      <c r="K171" s="34">
        <v>1.5973216588779038</v>
      </c>
    </row>
    <row r="173" spans="2:11" ht="15" thickBot="1" x14ac:dyDescent="0.4"/>
    <row r="174" spans="2:11" ht="26.5" thickBot="1" x14ac:dyDescent="0.65">
      <c r="B174" s="4" t="s">
        <v>85</v>
      </c>
      <c r="C174" s="5"/>
      <c r="D174" s="6">
        <v>6</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7.0542043580180858</v>
      </c>
      <c r="E178" s="25">
        <v>5.8633036338131763</v>
      </c>
      <c r="F178" s="25">
        <v>4.9081205129059526</v>
      </c>
      <c r="G178" s="25">
        <v>4.5604254978081231</v>
      </c>
      <c r="H178" s="25">
        <v>5.3664649763197039</v>
      </c>
      <c r="I178" s="25">
        <v>6.9233597102708861</v>
      </c>
      <c r="J178" s="25">
        <v>6.3363615372914346</v>
      </c>
      <c r="K178" s="26">
        <v>4.6093379201939992</v>
      </c>
    </row>
    <row r="179" spans="2:11" x14ac:dyDescent="0.35">
      <c r="B179" s="49"/>
      <c r="C179" s="2" t="s">
        <v>69</v>
      </c>
      <c r="D179" s="28">
        <v>7.4329663440843898</v>
      </c>
      <c r="E179" s="28">
        <v>6.2538922256755436</v>
      </c>
      <c r="F179" s="28">
        <v>5.3034224279013618</v>
      </c>
      <c r="G179" s="28">
        <v>4.9587627221048232</v>
      </c>
      <c r="H179" s="28">
        <v>5.7551373312230591</v>
      </c>
      <c r="I179" s="28">
        <v>7.3037423574546372</v>
      </c>
      <c r="J179" s="28">
        <v>6.7245375176523403</v>
      </c>
      <c r="K179" s="29">
        <v>5.0078921498298117</v>
      </c>
    </row>
    <row r="180" spans="2:11" x14ac:dyDescent="0.35">
      <c r="B180" s="49"/>
      <c r="C180" s="2" t="s">
        <v>71</v>
      </c>
      <c r="D180" s="28">
        <v>7.3967435347492438</v>
      </c>
      <c r="E180" s="28">
        <v>6.2176694163403976</v>
      </c>
      <c r="F180" s="28">
        <v>5.2671996185662167</v>
      </c>
      <c r="G180" s="28">
        <v>4.9225399127696781</v>
      </c>
      <c r="H180" s="28">
        <v>5.718914521887914</v>
      </c>
      <c r="I180" s="28">
        <v>7.2675195481194912</v>
      </c>
      <c r="J180" s="28">
        <v>6.6883147083171952</v>
      </c>
      <c r="K180" s="29">
        <v>4.9716693404946666</v>
      </c>
    </row>
    <row r="181" spans="2:11" x14ac:dyDescent="0.35">
      <c r="B181" s="40">
        <v>0</v>
      </c>
      <c r="C181" s="2" t="s">
        <v>73</v>
      </c>
      <c r="D181" s="28">
        <v>7.3424093207465253</v>
      </c>
      <c r="E181" s="28">
        <v>6.1633352023376791</v>
      </c>
      <c r="F181" s="28">
        <v>5.2128654045634972</v>
      </c>
      <c r="G181" s="28">
        <v>4.8682056987669586</v>
      </c>
      <c r="H181" s="28">
        <v>5.6645803078851946</v>
      </c>
      <c r="I181" s="28">
        <v>7.2131853341167727</v>
      </c>
      <c r="J181" s="28">
        <v>6.6339804943144758</v>
      </c>
      <c r="K181" s="29">
        <v>4.9173351264919472</v>
      </c>
    </row>
    <row r="182" spans="2:11" x14ac:dyDescent="0.35">
      <c r="B182" s="41"/>
      <c r="C182" s="2" t="s">
        <v>75</v>
      </c>
      <c r="D182" s="28">
        <v>7.2880751067438059</v>
      </c>
      <c r="E182" s="28">
        <v>6.1090009883349596</v>
      </c>
      <c r="F182" s="28">
        <v>5.1585311905607787</v>
      </c>
      <c r="G182" s="28">
        <v>4.8138714847642401</v>
      </c>
      <c r="H182" s="28">
        <v>5.610246093882477</v>
      </c>
      <c r="I182" s="28">
        <v>7.1588511201140532</v>
      </c>
      <c r="J182" s="28">
        <v>6.5796462803117572</v>
      </c>
      <c r="K182" s="29">
        <v>4.8630009124892286</v>
      </c>
    </row>
    <row r="183" spans="2:11" x14ac:dyDescent="0.35">
      <c r="B183" s="41"/>
      <c r="C183" s="2" t="s">
        <v>77</v>
      </c>
      <c r="D183" s="28">
        <v>7.3605159691245792</v>
      </c>
      <c r="E183" s="28">
        <v>6.1775376259192605</v>
      </c>
      <c r="F183" s="28">
        <v>5.2284976860375192</v>
      </c>
      <c r="G183" s="28">
        <v>4.88244282942523</v>
      </c>
      <c r="H183" s="28">
        <v>5.6802079756260966</v>
      </c>
      <c r="I183" s="28">
        <v>7.2279164275675196</v>
      </c>
      <c r="J183" s="28">
        <v>6.6482971589236755</v>
      </c>
      <c r="K183" s="29">
        <v>4.9315531539446624</v>
      </c>
    </row>
    <row r="184" spans="2:11" x14ac:dyDescent="0.35">
      <c r="B184" s="41"/>
      <c r="C184" s="2" t="s">
        <v>79</v>
      </c>
      <c r="D184" s="28">
        <v>7.3299280344341042</v>
      </c>
      <c r="E184" s="28">
        <v>6.1469496912287855</v>
      </c>
      <c r="F184" s="28">
        <v>5.1979097513470451</v>
      </c>
      <c r="G184" s="28">
        <v>4.851854894734756</v>
      </c>
      <c r="H184" s="28">
        <v>5.6496200409356225</v>
      </c>
      <c r="I184" s="28">
        <v>7.1973284928770447</v>
      </c>
      <c r="J184" s="28">
        <v>6.6177092242332005</v>
      </c>
      <c r="K184" s="29">
        <v>4.9009652192541884</v>
      </c>
    </row>
    <row r="185" spans="2:11" x14ac:dyDescent="0.35">
      <c r="B185" s="41"/>
      <c r="C185" s="2" t="s">
        <v>81</v>
      </c>
      <c r="D185" s="28">
        <v>7.2840461323983927</v>
      </c>
      <c r="E185" s="28">
        <v>6.101067789193074</v>
      </c>
      <c r="F185" s="28">
        <v>5.1520278493113336</v>
      </c>
      <c r="G185" s="28">
        <v>4.8059729926990444</v>
      </c>
      <c r="H185" s="28">
        <v>5.6037381388999119</v>
      </c>
      <c r="I185" s="28">
        <v>7.1514465908413332</v>
      </c>
      <c r="J185" s="28">
        <v>6.571827322197489</v>
      </c>
      <c r="K185" s="29">
        <v>4.8550833172184769</v>
      </c>
    </row>
    <row r="186" spans="2:11" x14ac:dyDescent="0.35">
      <c r="B186" s="41"/>
      <c r="C186" s="2" t="s">
        <v>83</v>
      </c>
      <c r="D186" s="28">
        <v>7.2381642303626821</v>
      </c>
      <c r="E186" s="28">
        <v>6.0551858871573634</v>
      </c>
      <c r="F186" s="28">
        <v>5.1061459472756221</v>
      </c>
      <c r="G186" s="28">
        <v>4.7600910906633329</v>
      </c>
      <c r="H186" s="28">
        <v>5.5578562368642004</v>
      </c>
      <c r="I186" s="28">
        <v>7.1055646888056225</v>
      </c>
      <c r="J186" s="28">
        <v>6.5259454201617784</v>
      </c>
      <c r="K186" s="29">
        <v>4.8092014151827653</v>
      </c>
    </row>
    <row r="187" spans="2:11" ht="15" thickBot="1" x14ac:dyDescent="0.4">
      <c r="B187" s="42"/>
      <c r="C187" s="3" t="s">
        <v>84</v>
      </c>
      <c r="D187" s="33">
        <v>7.4329663440843898</v>
      </c>
      <c r="E187" s="33">
        <v>6.2538922256755436</v>
      </c>
      <c r="F187" s="33">
        <v>5.3034224279013618</v>
      </c>
      <c r="G187" s="33">
        <v>4.9587627221048232</v>
      </c>
      <c r="H187" s="33">
        <v>5.7551373312230591</v>
      </c>
      <c r="I187" s="33">
        <v>7.3037423574546372</v>
      </c>
      <c r="J187" s="33">
        <v>6.7245375176523403</v>
      </c>
      <c r="K187" s="34">
        <v>5.0078921498298117</v>
      </c>
    </row>
    <row r="188" spans="2:11" x14ac:dyDescent="0.35">
      <c r="B188" s="36" t="s">
        <v>122</v>
      </c>
      <c r="C188" s="37" t="s">
        <v>2</v>
      </c>
      <c r="D188" s="25">
        <v>4.7373008030513555</v>
      </c>
      <c r="E188" s="25">
        <v>3.5014748343874178</v>
      </c>
      <c r="F188" s="25">
        <v>2.580427583015668</v>
      </c>
      <c r="G188" s="25">
        <v>2.2042359911848868</v>
      </c>
      <c r="H188" s="25">
        <v>3.0038587237194259</v>
      </c>
      <c r="I188" s="25">
        <v>4.5863314262892025</v>
      </c>
      <c r="J188" s="25">
        <v>3.983843736967644</v>
      </c>
      <c r="K188" s="26">
        <v>2.2511706419501456</v>
      </c>
    </row>
    <row r="189" spans="2:11" x14ac:dyDescent="0.35">
      <c r="B189" s="38"/>
      <c r="C189" s="39" t="s">
        <v>69</v>
      </c>
      <c r="D189" s="28">
        <v>5.1400810136799819</v>
      </c>
      <c r="E189" s="28">
        <v>3.9302905976418789</v>
      </c>
      <c r="F189" s="28">
        <v>2.9985482066441791</v>
      </c>
      <c r="G189" s="28">
        <v>2.6385245527823162</v>
      </c>
      <c r="H189" s="28">
        <v>3.4146059802425861</v>
      </c>
      <c r="I189" s="28">
        <v>5.0079601270338037</v>
      </c>
      <c r="J189" s="28">
        <v>4.4100163313981193</v>
      </c>
      <c r="K189" s="29">
        <v>2.6839460814773117</v>
      </c>
    </row>
    <row r="190" spans="2:11" x14ac:dyDescent="0.35">
      <c r="B190" s="49"/>
      <c r="C190" s="39" t="s">
        <v>71</v>
      </c>
      <c r="D190" s="28">
        <v>5.1038582043448359</v>
      </c>
      <c r="E190" s="28">
        <v>3.8940677883067334</v>
      </c>
      <c r="F190" s="28">
        <v>2.9623253973090335</v>
      </c>
      <c r="G190" s="28">
        <v>2.6023017434471702</v>
      </c>
      <c r="H190" s="28">
        <v>3.3783831709074406</v>
      </c>
      <c r="I190" s="28">
        <v>4.9717373176986586</v>
      </c>
      <c r="J190" s="28">
        <v>4.3737935220629733</v>
      </c>
      <c r="K190" s="29">
        <v>2.6477232721421662</v>
      </c>
    </row>
    <row r="191" spans="2:11" x14ac:dyDescent="0.35">
      <c r="B191" s="40">
        <v>0</v>
      </c>
      <c r="C191" s="39" t="s">
        <v>73</v>
      </c>
      <c r="D191" s="28">
        <v>5.0495239903421174</v>
      </c>
      <c r="E191" s="28">
        <v>3.8397335743040144</v>
      </c>
      <c r="F191" s="28">
        <v>2.9079911833063146</v>
      </c>
      <c r="G191" s="28">
        <v>2.5479675294444513</v>
      </c>
      <c r="H191" s="28">
        <v>3.3240489569047216</v>
      </c>
      <c r="I191" s="28">
        <v>4.9174031036959391</v>
      </c>
      <c r="J191" s="28">
        <v>4.3194593080602539</v>
      </c>
      <c r="K191" s="29">
        <v>2.5933890581394472</v>
      </c>
    </row>
    <row r="192" spans="2:11" x14ac:dyDescent="0.35">
      <c r="B192" s="41"/>
      <c r="C192" s="39" t="s">
        <v>75</v>
      </c>
      <c r="D192" s="28">
        <v>4.9951897763393989</v>
      </c>
      <c r="E192" s="28">
        <v>3.7853993603012959</v>
      </c>
      <c r="F192" s="28">
        <v>2.853656969303596</v>
      </c>
      <c r="G192" s="28">
        <v>2.4936333154417323</v>
      </c>
      <c r="H192" s="28">
        <v>3.269714742902003</v>
      </c>
      <c r="I192" s="28">
        <v>4.8630688896932206</v>
      </c>
      <c r="J192" s="28">
        <v>4.2651250940575363</v>
      </c>
      <c r="K192" s="29">
        <v>2.5390548441367282</v>
      </c>
    </row>
    <row r="193" spans="2:11" x14ac:dyDescent="0.35">
      <c r="B193" s="41"/>
      <c r="C193" s="39" t="s">
        <v>77</v>
      </c>
      <c r="D193" s="28">
        <v>5.0634356181152231</v>
      </c>
      <c r="E193" s="28">
        <v>3.848281769133262</v>
      </c>
      <c r="F193" s="28">
        <v>2.9168701084434123</v>
      </c>
      <c r="G193" s="28">
        <v>2.5553554928245856</v>
      </c>
      <c r="H193" s="28">
        <v>3.3356643163216773</v>
      </c>
      <c r="I193" s="28">
        <v>4.9274005517427293</v>
      </c>
      <c r="J193" s="28">
        <v>4.3283946598715328</v>
      </c>
      <c r="K193" s="29">
        <v>2.6010795878178707</v>
      </c>
    </row>
    <row r="194" spans="2:11" x14ac:dyDescent="0.35">
      <c r="B194" s="41"/>
      <c r="C194" s="39" t="s">
        <v>79</v>
      </c>
      <c r="D194" s="28">
        <v>5.0328476834247491</v>
      </c>
      <c r="E194" s="28">
        <v>3.817693834442788</v>
      </c>
      <c r="F194" s="28">
        <v>2.8862821737529383</v>
      </c>
      <c r="G194" s="28">
        <v>2.5247675581341116</v>
      </c>
      <c r="H194" s="28">
        <v>3.3050763816312032</v>
      </c>
      <c r="I194" s="28">
        <v>4.8968126170522552</v>
      </c>
      <c r="J194" s="28">
        <v>4.2978067251810588</v>
      </c>
      <c r="K194" s="29">
        <v>2.5704916531273967</v>
      </c>
    </row>
    <row r="195" spans="2:11" x14ac:dyDescent="0.35">
      <c r="B195" s="41"/>
      <c r="C195" s="39" t="s">
        <v>81</v>
      </c>
      <c r="D195" s="28">
        <v>4.9869657813890376</v>
      </c>
      <c r="E195" s="28">
        <v>3.7718119324070769</v>
      </c>
      <c r="F195" s="28">
        <v>2.8404002717172272</v>
      </c>
      <c r="G195" s="28">
        <v>2.4788856560984001</v>
      </c>
      <c r="H195" s="28">
        <v>3.2591944795954921</v>
      </c>
      <c r="I195" s="28">
        <v>4.8509307150165437</v>
      </c>
      <c r="J195" s="28">
        <v>4.2519248231453473</v>
      </c>
      <c r="K195" s="29">
        <v>2.5246097510916852</v>
      </c>
    </row>
    <row r="196" spans="2:11" x14ac:dyDescent="0.35">
      <c r="B196" s="41"/>
      <c r="C196" s="39" t="s">
        <v>83</v>
      </c>
      <c r="D196" s="28">
        <v>4.941083879353326</v>
      </c>
      <c r="E196" s="28">
        <v>3.7259300303713654</v>
      </c>
      <c r="F196" s="28">
        <v>2.7945183696815157</v>
      </c>
      <c r="G196" s="28">
        <v>2.4330037540626885</v>
      </c>
      <c r="H196" s="28">
        <v>3.2133125775597806</v>
      </c>
      <c r="I196" s="28">
        <v>4.8050488129808322</v>
      </c>
      <c r="J196" s="28">
        <v>4.2060429211096357</v>
      </c>
      <c r="K196" s="29">
        <v>2.4787278490559741</v>
      </c>
    </row>
    <row r="197" spans="2:11" ht="15" thickBot="1" x14ac:dyDescent="0.4">
      <c r="B197" s="42"/>
      <c r="C197" s="43" t="s">
        <v>84</v>
      </c>
      <c r="D197" s="33">
        <v>5.1400810136799819</v>
      </c>
      <c r="E197" s="33">
        <v>3.9302905976418789</v>
      </c>
      <c r="F197" s="33">
        <v>2.9985482066441791</v>
      </c>
      <c r="G197" s="33">
        <v>2.6385245527823162</v>
      </c>
      <c r="H197" s="33">
        <v>3.4146059802425861</v>
      </c>
      <c r="I197" s="33">
        <v>5.0079601270338037</v>
      </c>
      <c r="J197" s="33">
        <v>4.4100163313981193</v>
      </c>
      <c r="K197" s="34">
        <v>2.6839460814773117</v>
      </c>
    </row>
    <row r="198" spans="2:11" x14ac:dyDescent="0.35">
      <c r="B198" s="35" t="s">
        <v>123</v>
      </c>
      <c r="C198" s="1" t="s">
        <v>2</v>
      </c>
      <c r="D198" s="25">
        <v>5.9754690157740411</v>
      </c>
      <c r="E198" s="25">
        <v>4.8322741727362448</v>
      </c>
      <c r="F198" s="25">
        <v>3.8114320911644759</v>
      </c>
      <c r="G198" s="25">
        <v>3.4805267446155699</v>
      </c>
      <c r="H198" s="25">
        <v>4.2570832299891661</v>
      </c>
      <c r="I198" s="25">
        <v>5.9456035377305749</v>
      </c>
      <c r="J198" s="25">
        <v>5.3300016943045012</v>
      </c>
      <c r="K198" s="26">
        <v>3.5301097141870952</v>
      </c>
    </row>
    <row r="199" spans="2:11" x14ac:dyDescent="0.35">
      <c r="B199" s="27"/>
      <c r="C199" s="2" t="s">
        <v>69</v>
      </c>
      <c r="D199" s="28">
        <v>6.3773139330848263</v>
      </c>
      <c r="E199" s="28">
        <v>5.2508365492960305</v>
      </c>
      <c r="F199" s="28">
        <v>4.2296564870695956</v>
      </c>
      <c r="G199" s="28">
        <v>3.9091312195491352</v>
      </c>
      <c r="H199" s="28">
        <v>4.66866905926332</v>
      </c>
      <c r="I199" s="28">
        <v>6.3540018887261915</v>
      </c>
      <c r="J199" s="28">
        <v>5.7451193112325356</v>
      </c>
      <c r="K199" s="29">
        <v>3.958307402866525</v>
      </c>
    </row>
    <row r="200" spans="2:11" x14ac:dyDescent="0.35">
      <c r="B200" s="27"/>
      <c r="C200" s="2" t="s">
        <v>71</v>
      </c>
      <c r="D200" s="28">
        <v>6.3410911237496803</v>
      </c>
      <c r="E200" s="28">
        <v>5.2146137399608845</v>
      </c>
      <c r="F200" s="28">
        <v>4.1934336777344505</v>
      </c>
      <c r="G200" s="28">
        <v>3.8729084102139897</v>
      </c>
      <c r="H200" s="28">
        <v>4.632446249928174</v>
      </c>
      <c r="I200" s="28">
        <v>6.3177790793910464</v>
      </c>
      <c r="J200" s="28">
        <v>5.7088965018973896</v>
      </c>
      <c r="K200" s="29">
        <v>3.9220845935313795</v>
      </c>
    </row>
    <row r="201" spans="2:11" x14ac:dyDescent="0.35">
      <c r="B201" s="30">
        <v>0</v>
      </c>
      <c r="C201" s="2" t="s">
        <v>73</v>
      </c>
      <c r="D201" s="28">
        <v>6.2867569097469609</v>
      </c>
      <c r="E201" s="28">
        <v>5.1602795259581651</v>
      </c>
      <c r="F201" s="28">
        <v>4.1390994637317311</v>
      </c>
      <c r="G201" s="28">
        <v>3.8185741962112707</v>
      </c>
      <c r="H201" s="28">
        <v>4.5781120359254555</v>
      </c>
      <c r="I201" s="28">
        <v>6.263444865388327</v>
      </c>
      <c r="J201" s="28">
        <v>5.6545622878946702</v>
      </c>
      <c r="K201" s="29">
        <v>3.8677503795286605</v>
      </c>
    </row>
    <row r="202" spans="2:11" x14ac:dyDescent="0.35">
      <c r="B202" s="31"/>
      <c r="C202" s="2" t="s">
        <v>75</v>
      </c>
      <c r="D202" s="28">
        <v>6.2324226957442423</v>
      </c>
      <c r="E202" s="28">
        <v>5.1059453119554474</v>
      </c>
      <c r="F202" s="28">
        <v>4.0847652497290126</v>
      </c>
      <c r="G202" s="28">
        <v>3.7642399822085522</v>
      </c>
      <c r="H202" s="28">
        <v>4.5237778219227369</v>
      </c>
      <c r="I202" s="28">
        <v>6.2091106513856085</v>
      </c>
      <c r="J202" s="28">
        <v>5.6002280738919525</v>
      </c>
      <c r="K202" s="29">
        <v>3.813416165525942</v>
      </c>
    </row>
    <row r="203" spans="2:11" x14ac:dyDescent="0.35">
      <c r="B203" s="31"/>
      <c r="C203" s="2" t="s">
        <v>77</v>
      </c>
      <c r="D203" s="28">
        <v>6.3009910871114752</v>
      </c>
      <c r="E203" s="28">
        <v>5.1708381539243211</v>
      </c>
      <c r="F203" s="28">
        <v>4.1493057739483286</v>
      </c>
      <c r="G203" s="28">
        <v>3.8270678077002369</v>
      </c>
      <c r="H203" s="28">
        <v>4.5905757757917485</v>
      </c>
      <c r="I203" s="28">
        <v>6.2742686759676234</v>
      </c>
      <c r="J203" s="28">
        <v>5.6650801909474575</v>
      </c>
      <c r="K203" s="29">
        <v>3.8764284309352925</v>
      </c>
    </row>
    <row r="204" spans="2:11" x14ac:dyDescent="0.35">
      <c r="B204" s="31"/>
      <c r="C204" s="2" t="s">
        <v>79</v>
      </c>
      <c r="D204" s="28">
        <v>6.2704031524210002</v>
      </c>
      <c r="E204" s="28">
        <v>5.1402502192338471</v>
      </c>
      <c r="F204" s="28">
        <v>4.1187178392578545</v>
      </c>
      <c r="G204" s="28">
        <v>3.7964798730097629</v>
      </c>
      <c r="H204" s="28">
        <v>4.5599878411012744</v>
      </c>
      <c r="I204" s="28">
        <v>6.2436807412771484</v>
      </c>
      <c r="J204" s="28">
        <v>5.6344922562569826</v>
      </c>
      <c r="K204" s="29">
        <v>3.8458404962448189</v>
      </c>
    </row>
    <row r="205" spans="2:11" x14ac:dyDescent="0.35">
      <c r="B205" s="31"/>
      <c r="C205" s="2" t="s">
        <v>81</v>
      </c>
      <c r="D205" s="28">
        <v>6.2245212503852887</v>
      </c>
      <c r="E205" s="28">
        <v>5.0943683171981355</v>
      </c>
      <c r="F205" s="28">
        <v>4.072835937222143</v>
      </c>
      <c r="G205" s="28">
        <v>3.7505979709740518</v>
      </c>
      <c r="H205" s="28">
        <v>4.5141059390655629</v>
      </c>
      <c r="I205" s="28">
        <v>6.1977988392414369</v>
      </c>
      <c r="J205" s="28">
        <v>5.5886103542212719</v>
      </c>
      <c r="K205" s="29">
        <v>3.7999585942091074</v>
      </c>
    </row>
    <row r="206" spans="2:11" x14ac:dyDescent="0.35">
      <c r="B206" s="31"/>
      <c r="C206" s="2" t="s">
        <v>83</v>
      </c>
      <c r="D206" s="28">
        <v>6.1786393483495772</v>
      </c>
      <c r="E206" s="28">
        <v>5.0484864151624249</v>
      </c>
      <c r="F206" s="28">
        <v>4.0269540351864315</v>
      </c>
      <c r="G206" s="28">
        <v>3.7047160689383403</v>
      </c>
      <c r="H206" s="28">
        <v>4.4682240370298514</v>
      </c>
      <c r="I206" s="28">
        <v>6.1519169372057263</v>
      </c>
      <c r="J206" s="28">
        <v>5.5427284521855604</v>
      </c>
      <c r="K206" s="29">
        <v>3.7540766921733963</v>
      </c>
    </row>
    <row r="207" spans="2:11" ht="15" thickBot="1" x14ac:dyDescent="0.4">
      <c r="B207" s="32"/>
      <c r="C207" s="3" t="s">
        <v>84</v>
      </c>
      <c r="D207" s="33">
        <v>6.3773139330848263</v>
      </c>
      <c r="E207" s="33">
        <v>5.2508365492960305</v>
      </c>
      <c r="F207" s="33">
        <v>4.2296564870695956</v>
      </c>
      <c r="G207" s="33">
        <v>3.9091312195491352</v>
      </c>
      <c r="H207" s="33">
        <v>4.66866905926332</v>
      </c>
      <c r="I207" s="33">
        <v>6.3540018887261915</v>
      </c>
      <c r="J207" s="33">
        <v>5.7451193112325356</v>
      </c>
      <c r="K207" s="34">
        <v>3.958307402866525</v>
      </c>
    </row>
    <row r="208" spans="2:11" x14ac:dyDescent="0.35">
      <c r="B208" s="36" t="s">
        <v>84</v>
      </c>
      <c r="C208" s="1" t="s">
        <v>2</v>
      </c>
      <c r="D208" s="50">
        <v>4.3553204807378156</v>
      </c>
      <c r="E208" s="25">
        <v>3.0447505501013357</v>
      </c>
      <c r="F208" s="25">
        <v>2.2306501541234134</v>
      </c>
      <c r="G208" s="25">
        <v>1.834916859015348</v>
      </c>
      <c r="H208" s="25">
        <v>2.6398491784150524</v>
      </c>
      <c r="I208" s="25">
        <v>4.072138926437292</v>
      </c>
      <c r="J208" s="25">
        <v>3.4978784040724897</v>
      </c>
      <c r="K208" s="26">
        <v>1.8784536091925252</v>
      </c>
    </row>
    <row r="209" spans="2:11" x14ac:dyDescent="0.35">
      <c r="B209" s="27"/>
      <c r="C209" s="2" t="s">
        <v>69</v>
      </c>
      <c r="D209" s="51">
        <v>4.6569759269098379</v>
      </c>
      <c r="E209" s="28">
        <v>3.3645720667595773</v>
      </c>
      <c r="F209" s="28">
        <v>2.5418156090625805</v>
      </c>
      <c r="G209" s="28">
        <v>2.1464458116740062</v>
      </c>
      <c r="H209" s="28">
        <v>2.9398569755017721</v>
      </c>
      <c r="I209" s="28">
        <v>4.3907167467063442</v>
      </c>
      <c r="J209" s="28">
        <v>3.8186152929412995</v>
      </c>
      <c r="K209" s="29">
        <v>2.1877261843280364</v>
      </c>
    </row>
    <row r="210" spans="2:11" x14ac:dyDescent="0.35">
      <c r="B210" s="27"/>
      <c r="C210" s="2" t="s">
        <v>71</v>
      </c>
      <c r="D210" s="51">
        <v>4.6207531175746928</v>
      </c>
      <c r="E210" s="28">
        <v>3.3283492574244318</v>
      </c>
      <c r="F210" s="28">
        <v>2.5055927997274345</v>
      </c>
      <c r="G210" s="28">
        <v>2.1102230023388602</v>
      </c>
      <c r="H210" s="28">
        <v>2.9036341661666261</v>
      </c>
      <c r="I210" s="28">
        <v>4.3544939373711982</v>
      </c>
      <c r="J210" s="28">
        <v>3.782392483606154</v>
      </c>
      <c r="K210" s="29">
        <v>2.1515033749928905</v>
      </c>
    </row>
    <row r="211" spans="2:11" x14ac:dyDescent="0.35">
      <c r="B211" s="30">
        <v>0</v>
      </c>
      <c r="C211" s="2" t="s">
        <v>73</v>
      </c>
      <c r="D211" s="51">
        <v>4.5664189035719733</v>
      </c>
      <c r="E211" s="28">
        <v>3.2740150434217128</v>
      </c>
      <c r="F211" s="28">
        <v>2.451258585724716</v>
      </c>
      <c r="G211" s="28">
        <v>2.0558887883361416</v>
      </c>
      <c r="H211" s="28">
        <v>2.8492999521639071</v>
      </c>
      <c r="I211" s="28">
        <v>4.3001597233684796</v>
      </c>
      <c r="J211" s="28">
        <v>3.728058269603435</v>
      </c>
      <c r="K211" s="29">
        <v>2.0971691609901719</v>
      </c>
    </row>
    <row r="212" spans="2:11" x14ac:dyDescent="0.35">
      <c r="B212" s="31"/>
      <c r="C212" s="2" t="s">
        <v>75</v>
      </c>
      <c r="D212" s="51">
        <v>4.5120846895692548</v>
      </c>
      <c r="E212" s="28">
        <v>3.2196808294189938</v>
      </c>
      <c r="F212" s="28">
        <v>2.396924371721997</v>
      </c>
      <c r="G212" s="28">
        <v>2.0015545743334227</v>
      </c>
      <c r="H212" s="28">
        <v>2.7949657381611881</v>
      </c>
      <c r="I212" s="28">
        <v>4.2458255093657602</v>
      </c>
      <c r="J212" s="28">
        <v>3.673724055600716</v>
      </c>
      <c r="K212" s="29">
        <v>2.0428349469874529</v>
      </c>
    </row>
    <row r="213" spans="2:11" x14ac:dyDescent="0.35">
      <c r="B213" s="31"/>
      <c r="C213" s="2" t="s">
        <v>77</v>
      </c>
      <c r="D213" s="51">
        <v>4.5969796429056684</v>
      </c>
      <c r="E213" s="28">
        <v>3.3001449676236638</v>
      </c>
      <c r="F213" s="28">
        <v>2.479439920331076</v>
      </c>
      <c r="G213" s="28">
        <v>2.0841443774704906</v>
      </c>
      <c r="H213" s="28">
        <v>2.8771094844456817</v>
      </c>
      <c r="I213" s="28">
        <v>4.3268981932724735</v>
      </c>
      <c r="J213" s="28">
        <v>3.7540756441756264</v>
      </c>
      <c r="K213" s="29">
        <v>2.1259086014627164</v>
      </c>
    </row>
    <row r="214" spans="2:11" x14ac:dyDescent="0.35">
      <c r="B214" s="31"/>
      <c r="C214" s="2" t="s">
        <v>79</v>
      </c>
      <c r="D214" s="51">
        <v>4.5663917082151944</v>
      </c>
      <c r="E214" s="28">
        <v>3.2695570329331898</v>
      </c>
      <c r="F214" s="28">
        <v>2.4488519856406015</v>
      </c>
      <c r="G214" s="28">
        <v>2.0535564427800166</v>
      </c>
      <c r="H214" s="28">
        <v>2.8465215497552077</v>
      </c>
      <c r="I214" s="28">
        <v>4.2963102585819994</v>
      </c>
      <c r="J214" s="28">
        <v>3.7234877094851524</v>
      </c>
      <c r="K214" s="29">
        <v>2.0953206667722419</v>
      </c>
    </row>
    <row r="215" spans="2:11" x14ac:dyDescent="0.35">
      <c r="B215" s="31"/>
      <c r="C215" s="2" t="s">
        <v>81</v>
      </c>
      <c r="D215" s="51">
        <v>4.5205098061794837</v>
      </c>
      <c r="E215" s="28">
        <v>3.2236751308974783</v>
      </c>
      <c r="F215" s="28">
        <v>2.4029700836048904</v>
      </c>
      <c r="G215" s="28">
        <v>2.0076745407443051</v>
      </c>
      <c r="H215" s="28">
        <v>2.8006396477194961</v>
      </c>
      <c r="I215" s="28">
        <v>4.2504283565462879</v>
      </c>
      <c r="J215" s="28">
        <v>3.6776058074494409</v>
      </c>
      <c r="K215" s="29">
        <v>2.0494387647365309</v>
      </c>
    </row>
    <row r="216" spans="2:11" x14ac:dyDescent="0.35">
      <c r="B216" s="31"/>
      <c r="C216" s="2" t="s">
        <v>83</v>
      </c>
      <c r="D216" s="51">
        <v>4.4746279041437722</v>
      </c>
      <c r="E216" s="28">
        <v>3.1777932288617672</v>
      </c>
      <c r="F216" s="28">
        <v>2.3570881815691789</v>
      </c>
      <c r="G216" s="28">
        <v>1.9617926387085938</v>
      </c>
      <c r="H216" s="28">
        <v>2.7547577456837851</v>
      </c>
      <c r="I216" s="28">
        <v>4.2045464545105773</v>
      </c>
      <c r="J216" s="28">
        <v>3.6317239054137298</v>
      </c>
      <c r="K216" s="29">
        <v>2.0035568627008193</v>
      </c>
    </row>
    <row r="217" spans="2:11" ht="15" thickBot="1" x14ac:dyDescent="0.4">
      <c r="B217" s="32"/>
      <c r="C217" s="3" t="s">
        <v>84</v>
      </c>
      <c r="D217" s="52">
        <v>4.6569759269098379</v>
      </c>
      <c r="E217" s="33">
        <v>3.3645720667595773</v>
      </c>
      <c r="F217" s="33">
        <v>2.5418156090625805</v>
      </c>
      <c r="G217" s="33">
        <v>2.1464458116740062</v>
      </c>
      <c r="H217" s="33">
        <v>2.9398569755017721</v>
      </c>
      <c r="I217" s="33">
        <v>4.3907167467063442</v>
      </c>
      <c r="J217" s="33">
        <v>3.8186152929412995</v>
      </c>
      <c r="K217" s="34">
        <v>2.1877261843280364</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304.83246091194928</v>
      </c>
      <c r="E224" s="57">
        <v>6.7403529223206041E-2</v>
      </c>
      <c r="F224" s="58">
        <v>2.6961411689282415</v>
      </c>
      <c r="H224" s="59" t="s">
        <v>129</v>
      </c>
    </row>
    <row r="225" spans="2:11" x14ac:dyDescent="0.35">
      <c r="C225" s="55">
        <v>1.5</v>
      </c>
      <c r="D225" s="56">
        <v>257.39713962635295</v>
      </c>
      <c r="E225" s="57">
        <v>5.6914790409364951E-2</v>
      </c>
      <c r="F225" s="58">
        <v>2.2765916163745978</v>
      </c>
      <c r="H225" s="59" t="s">
        <v>130</v>
      </c>
    </row>
    <row r="226" spans="2:11" x14ac:dyDescent="0.35">
      <c r="C226" s="55">
        <v>2</v>
      </c>
      <c r="D226" s="56">
        <v>223.74124356533835</v>
      </c>
      <c r="E226" s="57">
        <v>4.9472911788908419E-2</v>
      </c>
      <c r="F226" s="58">
        <v>1.978916471556337</v>
      </c>
    </row>
    <row r="227" spans="2:11" x14ac:dyDescent="0.35">
      <c r="C227" s="55">
        <v>2.5</v>
      </c>
      <c r="D227" s="56">
        <v>197.63570245284683</v>
      </c>
      <c r="E227" s="57">
        <v>4.3700542278130868E-2</v>
      </c>
      <c r="F227" s="58">
        <v>1.7480216911252349</v>
      </c>
    </row>
    <row r="228" spans="2:11" x14ac:dyDescent="0.35">
      <c r="B228" s="60"/>
      <c r="C228" s="55">
        <v>3</v>
      </c>
      <c r="D228" s="56">
        <v>176.30592227974199</v>
      </c>
      <c r="E228" s="57">
        <v>3.898417297506733E-2</v>
      </c>
      <c r="F228" s="58">
        <v>1.5593669190026929</v>
      </c>
      <c r="I228" s="61"/>
      <c r="J228" s="61"/>
      <c r="K228" s="61"/>
    </row>
    <row r="229" spans="2:11" x14ac:dyDescent="0.35">
      <c r="B229" s="62"/>
      <c r="C229" s="55">
        <v>3.5</v>
      </c>
      <c r="D229" s="56">
        <v>158.27185010490899</v>
      </c>
      <c r="E229" s="57">
        <v>3.499653954779635E-2</v>
      </c>
      <c r="F229" s="58">
        <v>1.3998615819118543</v>
      </c>
      <c r="I229" s="61"/>
      <c r="J229" s="61"/>
      <c r="K229" s="61"/>
    </row>
    <row r="230" spans="2:11" x14ac:dyDescent="0.35">
      <c r="B230" s="62"/>
      <c r="C230" s="55">
        <v>4</v>
      </c>
      <c r="D230" s="56">
        <v>142.65002621872736</v>
      </c>
      <c r="E230" s="57">
        <v>3.1542294354610798E-2</v>
      </c>
      <c r="F230" s="58">
        <v>1.2616917741844325</v>
      </c>
      <c r="I230" s="61"/>
      <c r="J230" s="61"/>
      <c r="K230" s="61"/>
    </row>
    <row r="231" spans="2:11" x14ac:dyDescent="0.35">
      <c r="B231" s="63"/>
      <c r="C231" s="55">
        <v>4.5</v>
      </c>
      <c r="D231" s="56">
        <v>128.87060099414563</v>
      </c>
      <c r="E231" s="57">
        <v>2.8495434161226234E-2</v>
      </c>
      <c r="F231" s="58">
        <v>1.1398173664490492</v>
      </c>
      <c r="I231" s="61"/>
      <c r="J231" s="61"/>
      <c r="K231" s="61"/>
    </row>
    <row r="232" spans="2:11" x14ac:dyDescent="0.35">
      <c r="C232" s="55">
        <v>5</v>
      </c>
      <c r="D232" s="56">
        <v>116.5444851062359</v>
      </c>
      <c r="E232" s="57">
        <v>2.5769924843833253E-2</v>
      </c>
      <c r="F232" s="58">
        <v>1.0307969937533301</v>
      </c>
      <c r="I232" s="61"/>
      <c r="J232" s="61"/>
      <c r="K232" s="61"/>
    </row>
    <row r="233" spans="2:11" x14ac:dyDescent="0.35">
      <c r="C233" s="55">
        <v>5.5</v>
      </c>
      <c r="D233" s="56">
        <v>105.39415697590503</v>
      </c>
      <c r="E233" s="57">
        <v>2.3304401763605313E-2</v>
      </c>
      <c r="F233" s="58">
        <v>0.93217607054421237</v>
      </c>
      <c r="I233" s="61"/>
      <c r="J233" s="61"/>
      <c r="K233" s="61"/>
    </row>
    <row r="234" spans="2:11" x14ac:dyDescent="0.35">
      <c r="C234" s="55">
        <v>6</v>
      </c>
      <c r="D234" s="56">
        <v>95.214704933131031</v>
      </c>
      <c r="E234" s="57">
        <v>2.1053555540769712E-2</v>
      </c>
      <c r="F234" s="58">
        <v>0.84214222163078867</v>
      </c>
      <c r="I234" s="61"/>
      <c r="J234" s="61"/>
      <c r="K234" s="61"/>
    </row>
    <row r="235" spans="2:11" x14ac:dyDescent="0.35">
      <c r="C235" s="55">
        <v>6.5</v>
      </c>
      <c r="D235" s="56">
        <v>85.850516796749176</v>
      </c>
      <c r="E235" s="57">
        <v>1.8982977732835637E-2</v>
      </c>
      <c r="F235" s="58">
        <v>0.7593191093134255</v>
      </c>
      <c r="I235" s="61"/>
      <c r="J235" s="61"/>
      <c r="K235" s="61"/>
    </row>
    <row r="236" spans="2:11" x14ac:dyDescent="0.35">
      <c r="C236" s="55">
        <v>7</v>
      </c>
      <c r="D236" s="56">
        <v>77.18063275829806</v>
      </c>
      <c r="E236" s="57">
        <v>1.7065922113498742E-2</v>
      </c>
      <c r="F236" s="58">
        <v>0.68263688453994964</v>
      </c>
      <c r="I236" s="61"/>
      <c r="J236" s="61"/>
      <c r="K236" s="61"/>
    </row>
    <row r="237" spans="2:11" x14ac:dyDescent="0.35">
      <c r="C237" s="55">
        <v>7.5</v>
      </c>
      <c r="D237" s="56">
        <v>69.109163820639566</v>
      </c>
      <c r="E237" s="57">
        <v>1.5281186029992164E-2</v>
      </c>
      <c r="F237" s="58">
        <v>0.61124744119968644</v>
      </c>
      <c r="I237" s="61"/>
      <c r="J237" s="61"/>
      <c r="K237" s="61"/>
    </row>
    <row r="238" spans="2:11" x14ac:dyDescent="0.35">
      <c r="B238" s="60"/>
      <c r="C238" s="55">
        <v>8</v>
      </c>
      <c r="D238" s="56">
        <v>61.55880887211643</v>
      </c>
      <c r="E238" s="57">
        <v>1.3611676920313197E-2</v>
      </c>
      <c r="F238" s="58">
        <v>0.54446707681252793</v>
      </c>
      <c r="I238" s="61"/>
      <c r="J238" s="61"/>
      <c r="K238" s="61"/>
    </row>
    <row r="239" spans="2:11" x14ac:dyDescent="0.35">
      <c r="B239" s="62"/>
      <c r="C239" s="55">
        <v>8.5</v>
      </c>
      <c r="D239" s="56">
        <v>54.466340602533009</v>
      </c>
      <c r="E239" s="57">
        <v>1.2043414174136652E-2</v>
      </c>
      <c r="F239" s="58">
        <v>0.48173656696546607</v>
      </c>
      <c r="I239" s="61"/>
      <c r="J239" s="61"/>
      <c r="K239" s="61"/>
    </row>
    <row r="240" spans="2:11" x14ac:dyDescent="0.35">
      <c r="B240" s="62"/>
      <c r="C240" s="55">
        <v>9</v>
      </c>
      <c r="D240" s="56">
        <v>47.779383647534672</v>
      </c>
      <c r="E240" s="57">
        <v>1.0564816726928616E-2</v>
      </c>
      <c r="F240" s="58">
        <v>0.42259266907714466</v>
      </c>
      <c r="I240" s="61"/>
      <c r="J240" s="61"/>
      <c r="K240" s="61"/>
    </row>
    <row r="241" spans="2:11" x14ac:dyDescent="0.35">
      <c r="B241" s="63"/>
      <c r="C241" s="55">
        <v>9.5</v>
      </c>
      <c r="D241" s="56">
        <v>41.454064993257788</v>
      </c>
      <c r="E241" s="57">
        <v>9.1661835253195757E-3</v>
      </c>
      <c r="F241" s="58">
        <v>0.36664734101278301</v>
      </c>
      <c r="I241" s="61"/>
      <c r="J241" s="61"/>
      <c r="K241" s="61"/>
    </row>
    <row r="242" spans="2:11" x14ac:dyDescent="0.35">
      <c r="C242" s="55">
        <v>10</v>
      </c>
      <c r="D242" s="56">
        <v>35.453267759624893</v>
      </c>
      <c r="E242" s="57">
        <v>7.8393074095356313E-3</v>
      </c>
      <c r="F242" s="58">
        <v>0.31357229638142525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361.63881547373342</v>
      </c>
      <c r="E247" s="66">
        <v>7.9964359419288755E-2</v>
      </c>
      <c r="F247" s="67">
        <v>3.1985743767715502</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257"/>
  <sheetViews>
    <sheetView topLeftCell="A205"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6</v>
      </c>
      <c r="E2" s="7" t="s">
        <v>86</v>
      </c>
      <c r="F2" s="8"/>
      <c r="G2" s="8"/>
      <c r="H2" s="8"/>
      <c r="I2" s="9"/>
      <c r="J2" s="5" t="s">
        <v>87</v>
      </c>
      <c r="K2" s="10" t="s">
        <v>13</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4.7082708810291125</v>
      </c>
      <c r="E6" s="25">
        <v>4.3340831840228802</v>
      </c>
      <c r="F6" s="25">
        <v>2.9340914654421995</v>
      </c>
      <c r="G6" s="25">
        <v>2.8443467155632698</v>
      </c>
      <c r="H6" s="25">
        <v>3.2599493004180351</v>
      </c>
      <c r="I6" s="25">
        <v>3.7557218797876453</v>
      </c>
      <c r="J6" s="25">
        <v>3.452495541431011</v>
      </c>
      <c r="K6" s="26">
        <v>2.5033738934376872</v>
      </c>
    </row>
    <row r="7" spans="2:11" x14ac:dyDescent="0.35">
      <c r="B7" s="27" t="s">
        <v>107</v>
      </c>
      <c r="C7" s="2" t="s">
        <v>69</v>
      </c>
      <c r="D7" s="28">
        <v>4.9614203507712871</v>
      </c>
      <c r="E7" s="28">
        <v>4.5958861172323937</v>
      </c>
      <c r="F7" s="28">
        <v>3.1967095131762155</v>
      </c>
      <c r="G7" s="28">
        <v>3.1108323445135007</v>
      </c>
      <c r="H7" s="28">
        <v>3.5176043740491298</v>
      </c>
      <c r="I7" s="28">
        <v>4.0205404937815787</v>
      </c>
      <c r="J7" s="28">
        <v>3.7172025849417252</v>
      </c>
      <c r="K7" s="29">
        <v>2.7705803519237024</v>
      </c>
    </row>
    <row r="8" spans="2:11" x14ac:dyDescent="0.35">
      <c r="B8" s="27" t="s">
        <v>108</v>
      </c>
      <c r="C8" s="2" t="s">
        <v>71</v>
      </c>
      <c r="D8" s="28">
        <v>4.9316217966431388</v>
      </c>
      <c r="E8" s="28">
        <v>4.5660875631042455</v>
      </c>
      <c r="F8" s="28">
        <v>3.1669109590480669</v>
      </c>
      <c r="G8" s="28">
        <v>3.081033790385352</v>
      </c>
      <c r="H8" s="28">
        <v>3.4878058199209812</v>
      </c>
      <c r="I8" s="28">
        <v>3.9907419396534296</v>
      </c>
      <c r="J8" s="28">
        <v>3.6874040308135765</v>
      </c>
      <c r="K8" s="29">
        <v>2.7407817977955538</v>
      </c>
    </row>
    <row r="9" spans="2:11" x14ac:dyDescent="0.35">
      <c r="B9" s="30">
        <v>0</v>
      </c>
      <c r="C9" s="2" t="s">
        <v>73</v>
      </c>
      <c r="D9" s="28">
        <v>4.8869239654509151</v>
      </c>
      <c r="E9" s="28">
        <v>4.5213897319120226</v>
      </c>
      <c r="F9" s="28">
        <v>3.1222131278558436</v>
      </c>
      <c r="G9" s="28">
        <v>3.0363359591931292</v>
      </c>
      <c r="H9" s="28">
        <v>3.4431079887287579</v>
      </c>
      <c r="I9" s="28">
        <v>3.9460441084612068</v>
      </c>
      <c r="J9" s="28">
        <v>3.6427061996213532</v>
      </c>
      <c r="K9" s="29">
        <v>2.6960839666033301</v>
      </c>
    </row>
    <row r="10" spans="2:11" x14ac:dyDescent="0.35">
      <c r="B10" s="31"/>
      <c r="C10" s="2" t="s">
        <v>75</v>
      </c>
      <c r="D10" s="28">
        <v>4.8422261342586914</v>
      </c>
      <c r="E10" s="28">
        <v>4.4766919007197989</v>
      </c>
      <c r="F10" s="28">
        <v>3.0775152966636199</v>
      </c>
      <c r="G10" s="28">
        <v>2.9916381280009054</v>
      </c>
      <c r="H10" s="28">
        <v>3.3984101575365342</v>
      </c>
      <c r="I10" s="28">
        <v>3.9013462772689831</v>
      </c>
      <c r="J10" s="28">
        <v>3.5980083684291295</v>
      </c>
      <c r="K10" s="29">
        <v>2.6513861354111072</v>
      </c>
    </row>
    <row r="11" spans="2:11" x14ac:dyDescent="0.35">
      <c r="B11" s="31"/>
      <c r="C11" s="2" t="s">
        <v>77</v>
      </c>
      <c r="D11" s="28">
        <v>4.9106922563513713</v>
      </c>
      <c r="E11" s="28">
        <v>4.543305382443112</v>
      </c>
      <c r="F11" s="28">
        <v>3.1432712801049107</v>
      </c>
      <c r="G11" s="28">
        <v>3.0565130148542177</v>
      </c>
      <c r="H11" s="28">
        <v>3.4656212337281045</v>
      </c>
      <c r="I11" s="28">
        <v>3.9673686965095656</v>
      </c>
      <c r="J11" s="28">
        <v>3.6636112791173647</v>
      </c>
      <c r="K11" s="29">
        <v>2.7163434131133086</v>
      </c>
    </row>
    <row r="12" spans="2:11" x14ac:dyDescent="0.35">
      <c r="B12" s="31"/>
      <c r="C12" s="2" t="s">
        <v>79</v>
      </c>
      <c r="D12" s="28">
        <v>4.8860800762772723</v>
      </c>
      <c r="E12" s="28">
        <v>4.518693202369013</v>
      </c>
      <c r="F12" s="28">
        <v>3.1186591000308117</v>
      </c>
      <c r="G12" s="28">
        <v>3.0319008347801186</v>
      </c>
      <c r="H12" s="28">
        <v>3.441009053654005</v>
      </c>
      <c r="I12" s="28">
        <v>3.9427565164354665</v>
      </c>
      <c r="J12" s="28">
        <v>3.6389990990432657</v>
      </c>
      <c r="K12" s="29">
        <v>2.69173123303921</v>
      </c>
    </row>
    <row r="13" spans="2:11" x14ac:dyDescent="0.35">
      <c r="B13" s="31"/>
      <c r="C13" s="2" t="s">
        <v>81</v>
      </c>
      <c r="D13" s="28">
        <v>4.8491618061661228</v>
      </c>
      <c r="E13" s="28">
        <v>4.4817749322578635</v>
      </c>
      <c r="F13" s="28">
        <v>3.0817408299196627</v>
      </c>
      <c r="G13" s="28">
        <v>2.9949825646689696</v>
      </c>
      <c r="H13" s="28">
        <v>3.4040907835428564</v>
      </c>
      <c r="I13" s="28">
        <v>3.9058382463243175</v>
      </c>
      <c r="J13" s="28">
        <v>3.6020808289321167</v>
      </c>
      <c r="K13" s="29">
        <v>2.654812962928061</v>
      </c>
    </row>
    <row r="14" spans="2:11" x14ac:dyDescent="0.35">
      <c r="B14" s="31"/>
      <c r="C14" s="2" t="s">
        <v>83</v>
      </c>
      <c r="D14" s="28">
        <v>4.8122435360549742</v>
      </c>
      <c r="E14" s="28">
        <v>4.4448566621467158</v>
      </c>
      <c r="F14" s="28">
        <v>3.0448225598085146</v>
      </c>
      <c r="G14" s="28">
        <v>2.9580642945578215</v>
      </c>
      <c r="H14" s="28">
        <v>3.3671725134317074</v>
      </c>
      <c r="I14" s="28">
        <v>3.8689199762131694</v>
      </c>
      <c r="J14" s="28">
        <v>3.5651625588209686</v>
      </c>
      <c r="K14" s="29">
        <v>2.6178946928169124</v>
      </c>
    </row>
    <row r="15" spans="2:11" ht="15" thickBot="1" x14ac:dyDescent="0.4">
      <c r="B15" s="32"/>
      <c r="C15" s="3" t="s">
        <v>84</v>
      </c>
      <c r="D15" s="33">
        <v>4.9614203507712871</v>
      </c>
      <c r="E15" s="33">
        <v>4.5958861172323937</v>
      </c>
      <c r="F15" s="33">
        <v>3.1967095131762155</v>
      </c>
      <c r="G15" s="33">
        <v>3.1108323445135007</v>
      </c>
      <c r="H15" s="33">
        <v>3.5176043740491298</v>
      </c>
      <c r="I15" s="33">
        <v>4.0205404937815787</v>
      </c>
      <c r="J15" s="33">
        <v>3.7172025849417252</v>
      </c>
      <c r="K15" s="34">
        <v>2.7705803519237024</v>
      </c>
    </row>
    <row r="16" spans="2:11" x14ac:dyDescent="0.35">
      <c r="B16" s="24" t="s">
        <v>106</v>
      </c>
      <c r="C16" s="1" t="s">
        <v>2</v>
      </c>
      <c r="D16" s="25">
        <v>4.5107196643238279</v>
      </c>
      <c r="E16" s="25">
        <v>4.1365319673175955</v>
      </c>
      <c r="F16" s="25">
        <v>2.7365402487369148</v>
      </c>
      <c r="G16" s="25">
        <v>2.6467954988579852</v>
      </c>
      <c r="H16" s="25">
        <v>3.0623980837127505</v>
      </c>
      <c r="I16" s="25">
        <v>3.5581706630823606</v>
      </c>
      <c r="J16" s="25">
        <v>3.2549443247257259</v>
      </c>
      <c r="K16" s="26">
        <v>2.3058226767324026</v>
      </c>
    </row>
    <row r="17" spans="2:11" x14ac:dyDescent="0.35">
      <c r="B17" s="27" t="s">
        <v>107</v>
      </c>
      <c r="C17" s="2" t="s">
        <v>69</v>
      </c>
      <c r="D17" s="28">
        <v>4.7638691340660024</v>
      </c>
      <c r="E17" s="28">
        <v>4.3983349005271091</v>
      </c>
      <c r="F17" s="28">
        <v>2.9991582964709309</v>
      </c>
      <c r="G17" s="28">
        <v>2.913281127808216</v>
      </c>
      <c r="H17" s="28">
        <v>3.3200531573438452</v>
      </c>
      <c r="I17" s="28">
        <v>3.8229892770762937</v>
      </c>
      <c r="J17" s="28">
        <v>3.5196513682364401</v>
      </c>
      <c r="K17" s="29">
        <v>2.5730291352184178</v>
      </c>
    </row>
    <row r="18" spans="2:11" x14ac:dyDescent="0.35">
      <c r="B18" s="27" t="s">
        <v>109</v>
      </c>
      <c r="C18" s="2" t="s">
        <v>71</v>
      </c>
      <c r="D18" s="28">
        <v>4.7340705799378542</v>
      </c>
      <c r="E18" s="28">
        <v>4.3685363463989608</v>
      </c>
      <c r="F18" s="28">
        <v>2.9693597423427822</v>
      </c>
      <c r="G18" s="28">
        <v>2.8834825736800673</v>
      </c>
      <c r="H18" s="28">
        <v>3.2902546032156965</v>
      </c>
      <c r="I18" s="28">
        <v>3.793190722948145</v>
      </c>
      <c r="J18" s="28">
        <v>3.4898528141082914</v>
      </c>
      <c r="K18" s="29">
        <v>2.5432305810902691</v>
      </c>
    </row>
    <row r="19" spans="2:11" x14ac:dyDescent="0.35">
      <c r="B19" s="30">
        <v>0</v>
      </c>
      <c r="C19" s="2" t="s">
        <v>73</v>
      </c>
      <c r="D19" s="28">
        <v>4.6893727487456305</v>
      </c>
      <c r="E19" s="28">
        <v>4.323838515206738</v>
      </c>
      <c r="F19" s="28">
        <v>2.924661911150559</v>
      </c>
      <c r="G19" s="28">
        <v>2.8387847424878445</v>
      </c>
      <c r="H19" s="28">
        <v>3.2455567720234733</v>
      </c>
      <c r="I19" s="28">
        <v>3.7484928917559222</v>
      </c>
      <c r="J19" s="28">
        <v>3.4451549829160686</v>
      </c>
      <c r="K19" s="29">
        <v>2.4985327498980454</v>
      </c>
    </row>
    <row r="20" spans="2:11" x14ac:dyDescent="0.35">
      <c r="B20" s="31"/>
      <c r="C20" s="2" t="s">
        <v>75</v>
      </c>
      <c r="D20" s="28">
        <v>4.6446749175534068</v>
      </c>
      <c r="E20" s="28">
        <v>4.2791406840145143</v>
      </c>
      <c r="F20" s="28">
        <v>2.8799640799583353</v>
      </c>
      <c r="G20" s="28">
        <v>2.7940869112956208</v>
      </c>
      <c r="H20" s="28">
        <v>3.2008589408312496</v>
      </c>
      <c r="I20" s="28">
        <v>3.7037950605636984</v>
      </c>
      <c r="J20" s="28">
        <v>3.4004571517238449</v>
      </c>
      <c r="K20" s="29">
        <v>2.4538349187058226</v>
      </c>
    </row>
    <row r="21" spans="2:11" x14ac:dyDescent="0.35">
      <c r="B21" s="31"/>
      <c r="C21" s="2" t="s">
        <v>77</v>
      </c>
      <c r="D21" s="28">
        <v>4.7131410396460867</v>
      </c>
      <c r="E21" s="28">
        <v>4.3457541657378274</v>
      </c>
      <c r="F21" s="28">
        <v>2.9457200633996261</v>
      </c>
      <c r="G21" s="28">
        <v>2.858961798148933</v>
      </c>
      <c r="H21" s="28">
        <v>3.2680700170228199</v>
      </c>
      <c r="I21" s="28">
        <v>3.7698174798042809</v>
      </c>
      <c r="J21" s="28">
        <v>3.4660600624120801</v>
      </c>
      <c r="K21" s="29">
        <v>2.5187921964080244</v>
      </c>
    </row>
    <row r="22" spans="2:11" x14ac:dyDescent="0.35">
      <c r="B22" s="31"/>
      <c r="C22" s="2" t="s">
        <v>79</v>
      </c>
      <c r="D22" s="28">
        <v>4.6885288595719876</v>
      </c>
      <c r="E22" s="28">
        <v>4.3211419856637274</v>
      </c>
      <c r="F22" s="28">
        <v>2.9211078833255266</v>
      </c>
      <c r="G22" s="28">
        <v>2.834349618074834</v>
      </c>
      <c r="H22" s="28">
        <v>3.2434578369487204</v>
      </c>
      <c r="I22" s="28">
        <v>3.7452052997301819</v>
      </c>
      <c r="J22" s="28">
        <v>3.441447882337981</v>
      </c>
      <c r="K22" s="29">
        <v>2.4941800163339254</v>
      </c>
    </row>
    <row r="23" spans="2:11" x14ac:dyDescent="0.35">
      <c r="B23" s="31"/>
      <c r="C23" s="2" t="s">
        <v>81</v>
      </c>
      <c r="D23" s="28">
        <v>4.6516105894608382</v>
      </c>
      <c r="E23" s="28">
        <v>4.2842237155525789</v>
      </c>
      <c r="F23" s="28">
        <v>2.8841896132143781</v>
      </c>
      <c r="G23" s="28">
        <v>2.7974313479636854</v>
      </c>
      <c r="H23" s="28">
        <v>3.2065395668375718</v>
      </c>
      <c r="I23" s="28">
        <v>3.7082870296190329</v>
      </c>
      <c r="J23" s="28">
        <v>3.404529612226832</v>
      </c>
      <c r="K23" s="29">
        <v>2.4572617462227768</v>
      </c>
    </row>
    <row r="24" spans="2:11" x14ac:dyDescent="0.35">
      <c r="B24" s="31"/>
      <c r="C24" s="2" t="s">
        <v>83</v>
      </c>
      <c r="D24" s="28">
        <v>4.6146923193496905</v>
      </c>
      <c r="E24" s="28">
        <v>4.2473054454414312</v>
      </c>
      <c r="F24" s="28">
        <v>2.8472713431032299</v>
      </c>
      <c r="G24" s="28">
        <v>2.7605130778525364</v>
      </c>
      <c r="H24" s="28">
        <v>3.1696212967264232</v>
      </c>
      <c r="I24" s="28">
        <v>3.6713687595078848</v>
      </c>
      <c r="J24" s="28">
        <v>3.3676113421156839</v>
      </c>
      <c r="K24" s="29">
        <v>2.4203434761116278</v>
      </c>
    </row>
    <row r="25" spans="2:11" ht="15" thickBot="1" x14ac:dyDescent="0.4">
      <c r="B25" s="32"/>
      <c r="C25" s="3" t="s">
        <v>84</v>
      </c>
      <c r="D25" s="33">
        <v>4.7638691340660024</v>
      </c>
      <c r="E25" s="33">
        <v>4.3983349005271091</v>
      </c>
      <c r="F25" s="33">
        <v>2.9991582964709309</v>
      </c>
      <c r="G25" s="33">
        <v>2.913281127808216</v>
      </c>
      <c r="H25" s="33">
        <v>3.3200531573438452</v>
      </c>
      <c r="I25" s="33">
        <v>3.8229892770762937</v>
      </c>
      <c r="J25" s="33">
        <v>3.5196513682364401</v>
      </c>
      <c r="K25" s="34">
        <v>2.5730291352184178</v>
      </c>
    </row>
    <row r="26" spans="2:11" x14ac:dyDescent="0.35">
      <c r="B26" s="24" t="s">
        <v>106</v>
      </c>
      <c r="C26" s="1" t="s">
        <v>2</v>
      </c>
      <c r="D26" s="25">
        <v>4.2143928392659014</v>
      </c>
      <c r="E26" s="25">
        <v>3.8402051422596686</v>
      </c>
      <c r="F26" s="25">
        <v>2.4402134236789879</v>
      </c>
      <c r="G26" s="25">
        <v>2.3504686738000582</v>
      </c>
      <c r="H26" s="25">
        <v>2.7660712586548235</v>
      </c>
      <c r="I26" s="25">
        <v>3.2618438380244337</v>
      </c>
      <c r="J26" s="25">
        <v>2.9586174996677994</v>
      </c>
      <c r="K26" s="26">
        <v>2.0094958516744756</v>
      </c>
    </row>
    <row r="27" spans="2:11" x14ac:dyDescent="0.35">
      <c r="B27" s="27" t="s">
        <v>107</v>
      </c>
      <c r="C27" s="2" t="s">
        <v>69</v>
      </c>
      <c r="D27" s="28">
        <v>4.4675423090080759</v>
      </c>
      <c r="E27" s="28">
        <v>4.1020080754691826</v>
      </c>
      <c r="F27" s="28">
        <v>2.7028314714130039</v>
      </c>
      <c r="G27" s="28">
        <v>2.6169543027502895</v>
      </c>
      <c r="H27" s="28">
        <v>3.0237263322859187</v>
      </c>
      <c r="I27" s="28">
        <v>3.5266624520183671</v>
      </c>
      <c r="J27" s="28">
        <v>3.2233245431785136</v>
      </c>
      <c r="K27" s="29">
        <v>2.2767023101604908</v>
      </c>
    </row>
    <row r="28" spans="2:11" x14ac:dyDescent="0.35">
      <c r="B28" s="27" t="s">
        <v>110</v>
      </c>
      <c r="C28" s="2" t="s">
        <v>71</v>
      </c>
      <c r="D28" s="28">
        <v>4.4377437548799268</v>
      </c>
      <c r="E28" s="28">
        <v>4.0722095213410343</v>
      </c>
      <c r="F28" s="28">
        <v>2.6730329172848553</v>
      </c>
      <c r="G28" s="28">
        <v>2.5871557486221404</v>
      </c>
      <c r="H28" s="28">
        <v>2.99392777815777</v>
      </c>
      <c r="I28" s="28">
        <v>3.4968638978902185</v>
      </c>
      <c r="J28" s="28">
        <v>3.1935259890503649</v>
      </c>
      <c r="K28" s="29">
        <v>2.2469037560323422</v>
      </c>
    </row>
    <row r="29" spans="2:11" x14ac:dyDescent="0.35">
      <c r="B29" s="30">
        <v>0</v>
      </c>
      <c r="C29" s="2" t="s">
        <v>73</v>
      </c>
      <c r="D29" s="28">
        <v>4.3930459236877031</v>
      </c>
      <c r="E29" s="28">
        <v>4.0275116901488106</v>
      </c>
      <c r="F29" s="28">
        <v>2.628335086092632</v>
      </c>
      <c r="G29" s="28">
        <v>2.5424579174299176</v>
      </c>
      <c r="H29" s="28">
        <v>2.9492299469655463</v>
      </c>
      <c r="I29" s="28">
        <v>3.4521660666979948</v>
      </c>
      <c r="J29" s="28">
        <v>3.1488281578581412</v>
      </c>
      <c r="K29" s="29">
        <v>2.2022059248401189</v>
      </c>
    </row>
    <row r="30" spans="2:11" x14ac:dyDescent="0.35">
      <c r="B30" s="31"/>
      <c r="C30" s="2" t="s">
        <v>75</v>
      </c>
      <c r="D30" s="28">
        <v>4.3483480924954803</v>
      </c>
      <c r="E30" s="28">
        <v>3.9828138589565873</v>
      </c>
      <c r="F30" s="28">
        <v>2.5836372549004087</v>
      </c>
      <c r="G30" s="28">
        <v>2.4977600862376939</v>
      </c>
      <c r="H30" s="28">
        <v>2.904532115773323</v>
      </c>
      <c r="I30" s="28">
        <v>3.4074682355057715</v>
      </c>
      <c r="J30" s="28">
        <v>3.1041303266659179</v>
      </c>
      <c r="K30" s="29">
        <v>2.1575080936478956</v>
      </c>
    </row>
    <row r="31" spans="2:11" x14ac:dyDescent="0.35">
      <c r="B31" s="31"/>
      <c r="C31" s="2" t="s">
        <v>77</v>
      </c>
      <c r="D31" s="28">
        <v>4.4168142145881601</v>
      </c>
      <c r="E31" s="28">
        <v>4.0494273406799</v>
      </c>
      <c r="F31" s="28">
        <v>2.6493932383416992</v>
      </c>
      <c r="G31" s="28">
        <v>2.5626349730910061</v>
      </c>
      <c r="H31" s="28">
        <v>2.9717431919648929</v>
      </c>
      <c r="I31" s="28">
        <v>3.473490654746354</v>
      </c>
      <c r="J31" s="28">
        <v>3.1697332373541527</v>
      </c>
      <c r="K31" s="29">
        <v>2.2224653713500975</v>
      </c>
    </row>
    <row r="32" spans="2:11" x14ac:dyDescent="0.35">
      <c r="B32" s="31"/>
      <c r="C32" s="2" t="s">
        <v>79</v>
      </c>
      <c r="D32" s="28">
        <v>4.3922020345140602</v>
      </c>
      <c r="E32" s="28">
        <v>4.0248151606058009</v>
      </c>
      <c r="F32" s="28">
        <v>2.6247810582675997</v>
      </c>
      <c r="G32" s="28">
        <v>2.5380227930169066</v>
      </c>
      <c r="H32" s="28">
        <v>2.9471310118907939</v>
      </c>
      <c r="I32" s="28">
        <v>3.4488784746722549</v>
      </c>
      <c r="J32" s="28">
        <v>3.1451210572800541</v>
      </c>
      <c r="K32" s="29">
        <v>2.197853191275998</v>
      </c>
    </row>
    <row r="33" spans="2:11" x14ac:dyDescent="0.35">
      <c r="B33" s="31"/>
      <c r="C33" s="2" t="s">
        <v>81</v>
      </c>
      <c r="D33" s="28">
        <v>4.3552837644029117</v>
      </c>
      <c r="E33" s="28">
        <v>3.9878968904946523</v>
      </c>
      <c r="F33" s="28">
        <v>2.5878627881564511</v>
      </c>
      <c r="G33" s="28">
        <v>2.501104522905758</v>
      </c>
      <c r="H33" s="28">
        <v>2.9102127417796448</v>
      </c>
      <c r="I33" s="28">
        <v>3.4119602045611064</v>
      </c>
      <c r="J33" s="28">
        <v>3.1082027871689051</v>
      </c>
      <c r="K33" s="29">
        <v>2.1609349211648494</v>
      </c>
    </row>
    <row r="34" spans="2:11" x14ac:dyDescent="0.35">
      <c r="B34" s="31"/>
      <c r="C34" s="2" t="s">
        <v>83</v>
      </c>
      <c r="D34" s="28">
        <v>4.3183654942917631</v>
      </c>
      <c r="E34" s="28">
        <v>3.9509786203835033</v>
      </c>
      <c r="F34" s="28">
        <v>2.5509445180453025</v>
      </c>
      <c r="G34" s="28">
        <v>2.4641862527946095</v>
      </c>
      <c r="H34" s="28">
        <v>2.8732944716684958</v>
      </c>
      <c r="I34" s="28">
        <v>3.3750419344499574</v>
      </c>
      <c r="J34" s="28">
        <v>3.0712845170577565</v>
      </c>
      <c r="K34" s="29">
        <v>2.1240166510537009</v>
      </c>
    </row>
    <row r="35" spans="2:11" ht="15" thickBot="1" x14ac:dyDescent="0.4">
      <c r="B35" s="32"/>
      <c r="C35" s="3" t="s">
        <v>84</v>
      </c>
      <c r="D35" s="33">
        <v>4.4675423090080759</v>
      </c>
      <c r="E35" s="33">
        <v>4.1020080754691826</v>
      </c>
      <c r="F35" s="33">
        <v>2.7028314714130039</v>
      </c>
      <c r="G35" s="33">
        <v>2.6169543027502895</v>
      </c>
      <c r="H35" s="33">
        <v>3.0237263322859187</v>
      </c>
      <c r="I35" s="33">
        <v>3.5266624520183671</v>
      </c>
      <c r="J35" s="33">
        <v>3.2233245431785136</v>
      </c>
      <c r="K35" s="34">
        <v>2.2767023101604908</v>
      </c>
    </row>
    <row r="36" spans="2:11" x14ac:dyDescent="0.35">
      <c r="B36" s="24" t="s">
        <v>106</v>
      </c>
      <c r="C36" s="1" t="s">
        <v>2</v>
      </c>
      <c r="D36" s="25">
        <v>3.918066014207974</v>
      </c>
      <c r="E36" s="25">
        <v>3.5438783172017412</v>
      </c>
      <c r="F36" s="25">
        <v>2.1438865986210609</v>
      </c>
      <c r="G36" s="25">
        <v>2.0541418487421312</v>
      </c>
      <c r="H36" s="25">
        <v>2.4697444335968965</v>
      </c>
      <c r="I36" s="25">
        <v>2.9655170129665067</v>
      </c>
      <c r="J36" s="25">
        <v>2.6622906746098725</v>
      </c>
      <c r="K36" s="26">
        <v>1.7131690266165489</v>
      </c>
    </row>
    <row r="37" spans="2:11" x14ac:dyDescent="0.35">
      <c r="B37" s="27" t="s">
        <v>107</v>
      </c>
      <c r="C37" s="2" t="s">
        <v>69</v>
      </c>
      <c r="D37" s="28">
        <v>4.1712154839501494</v>
      </c>
      <c r="E37" s="28">
        <v>3.805681250411256</v>
      </c>
      <c r="F37" s="28">
        <v>2.406504646355077</v>
      </c>
      <c r="G37" s="28">
        <v>2.3206274776923626</v>
      </c>
      <c r="H37" s="28">
        <v>2.7273995072279917</v>
      </c>
      <c r="I37" s="28">
        <v>3.2303356269604402</v>
      </c>
      <c r="J37" s="28">
        <v>2.9269977181205871</v>
      </c>
      <c r="K37" s="29">
        <v>1.9803754851025639</v>
      </c>
    </row>
    <row r="38" spans="2:11" x14ac:dyDescent="0.35">
      <c r="B38" s="27" t="s">
        <v>111</v>
      </c>
      <c r="C38" s="2" t="s">
        <v>71</v>
      </c>
      <c r="D38" s="28">
        <v>4.1414169298219994</v>
      </c>
      <c r="E38" s="28">
        <v>3.7758826962831065</v>
      </c>
      <c r="F38" s="28">
        <v>2.3767060922269283</v>
      </c>
      <c r="G38" s="28">
        <v>2.2908289235642139</v>
      </c>
      <c r="H38" s="28">
        <v>2.6976009530998426</v>
      </c>
      <c r="I38" s="28">
        <v>3.2005370728322911</v>
      </c>
      <c r="J38" s="28">
        <v>2.8971991639924375</v>
      </c>
      <c r="K38" s="29">
        <v>1.9505769309744152</v>
      </c>
    </row>
    <row r="39" spans="2:11" x14ac:dyDescent="0.35">
      <c r="B39" s="30">
        <v>0</v>
      </c>
      <c r="C39" s="2" t="s">
        <v>73</v>
      </c>
      <c r="D39" s="28">
        <v>4.0967190986297766</v>
      </c>
      <c r="E39" s="28">
        <v>3.7311848650908837</v>
      </c>
      <c r="F39" s="28">
        <v>2.332008261034705</v>
      </c>
      <c r="G39" s="28">
        <v>2.2461310923719902</v>
      </c>
      <c r="H39" s="28">
        <v>2.6529031219076193</v>
      </c>
      <c r="I39" s="28">
        <v>3.1558392416400678</v>
      </c>
      <c r="J39" s="28">
        <v>2.8525013328002147</v>
      </c>
      <c r="K39" s="29">
        <v>1.9058790997821919</v>
      </c>
    </row>
    <row r="40" spans="2:11" x14ac:dyDescent="0.35">
      <c r="B40" s="31"/>
      <c r="C40" s="2" t="s">
        <v>75</v>
      </c>
      <c r="D40" s="28">
        <v>4.0520212674375538</v>
      </c>
      <c r="E40" s="28">
        <v>3.6864870338986604</v>
      </c>
      <c r="F40" s="28">
        <v>2.2873104298424818</v>
      </c>
      <c r="G40" s="28">
        <v>2.2014332611797673</v>
      </c>
      <c r="H40" s="28">
        <v>2.6082052907153965</v>
      </c>
      <c r="I40" s="28">
        <v>3.111141410447845</v>
      </c>
      <c r="J40" s="28">
        <v>2.8078035016079914</v>
      </c>
      <c r="K40" s="29">
        <v>1.8611812685899685</v>
      </c>
    </row>
    <row r="41" spans="2:11" x14ac:dyDescent="0.35">
      <c r="B41" s="31"/>
      <c r="C41" s="2" t="s">
        <v>77</v>
      </c>
      <c r="D41" s="28">
        <v>4.1204873895302327</v>
      </c>
      <c r="E41" s="28">
        <v>3.753100515621973</v>
      </c>
      <c r="F41" s="28">
        <v>2.3530664132837722</v>
      </c>
      <c r="G41" s="28">
        <v>2.2663081480330791</v>
      </c>
      <c r="H41" s="28">
        <v>2.6754163669069655</v>
      </c>
      <c r="I41" s="28">
        <v>3.177163829688427</v>
      </c>
      <c r="J41" s="28">
        <v>2.8734064122962262</v>
      </c>
      <c r="K41" s="29">
        <v>1.9261385462921703</v>
      </c>
    </row>
    <row r="42" spans="2:11" x14ac:dyDescent="0.35">
      <c r="B42" s="31"/>
      <c r="C42" s="2" t="s">
        <v>79</v>
      </c>
      <c r="D42" s="28">
        <v>4.0958752094561328</v>
      </c>
      <c r="E42" s="28">
        <v>3.728488335547874</v>
      </c>
      <c r="F42" s="28">
        <v>2.3284542332096732</v>
      </c>
      <c r="G42" s="28">
        <v>2.2416959679589801</v>
      </c>
      <c r="H42" s="28">
        <v>2.6508041868328669</v>
      </c>
      <c r="I42" s="28">
        <v>3.152551649614328</v>
      </c>
      <c r="J42" s="28">
        <v>2.8487942322221267</v>
      </c>
      <c r="K42" s="29">
        <v>1.9015263662180715</v>
      </c>
    </row>
    <row r="43" spans="2:11" x14ac:dyDescent="0.35">
      <c r="B43" s="31"/>
      <c r="C43" s="2" t="s">
        <v>81</v>
      </c>
      <c r="D43" s="28">
        <v>4.0589569393449851</v>
      </c>
      <c r="E43" s="28">
        <v>3.6915700654367254</v>
      </c>
      <c r="F43" s="28">
        <v>2.2915359630985246</v>
      </c>
      <c r="G43" s="28">
        <v>2.2047776978478315</v>
      </c>
      <c r="H43" s="28">
        <v>2.6138859167217183</v>
      </c>
      <c r="I43" s="28">
        <v>3.1156333795031794</v>
      </c>
      <c r="J43" s="28">
        <v>2.8118759621109786</v>
      </c>
      <c r="K43" s="29">
        <v>1.8646080961069229</v>
      </c>
    </row>
    <row r="44" spans="2:11" x14ac:dyDescent="0.35">
      <c r="B44" s="31"/>
      <c r="C44" s="2" t="s">
        <v>83</v>
      </c>
      <c r="D44" s="28">
        <v>4.0220386692338366</v>
      </c>
      <c r="E44" s="28">
        <v>3.6546517953255768</v>
      </c>
      <c r="F44" s="28">
        <v>2.2546176929873756</v>
      </c>
      <c r="G44" s="28">
        <v>2.1678594277366825</v>
      </c>
      <c r="H44" s="28">
        <v>2.5769676466105693</v>
      </c>
      <c r="I44" s="28">
        <v>3.0787151093920309</v>
      </c>
      <c r="J44" s="28">
        <v>2.7749576919998296</v>
      </c>
      <c r="K44" s="29">
        <v>1.8276898259957741</v>
      </c>
    </row>
    <row r="45" spans="2:11" ht="15" thickBot="1" x14ac:dyDescent="0.4">
      <c r="B45" s="32"/>
      <c r="C45" s="3" t="s">
        <v>84</v>
      </c>
      <c r="D45" s="33">
        <v>4.1712154839501494</v>
      </c>
      <c r="E45" s="33">
        <v>3.805681250411256</v>
      </c>
      <c r="F45" s="33">
        <v>2.406504646355077</v>
      </c>
      <c r="G45" s="33">
        <v>2.3206274776923626</v>
      </c>
      <c r="H45" s="33">
        <v>2.7273995072279917</v>
      </c>
      <c r="I45" s="33">
        <v>3.2303356269604402</v>
      </c>
      <c r="J45" s="33">
        <v>2.9269977181205871</v>
      </c>
      <c r="K45" s="34">
        <v>1.9803754851025639</v>
      </c>
    </row>
    <row r="46" spans="2:11" x14ac:dyDescent="0.35">
      <c r="B46" s="35" t="s">
        <v>112</v>
      </c>
      <c r="C46" s="1" t="s">
        <v>2</v>
      </c>
      <c r="D46" s="25">
        <v>4.1901398087900823</v>
      </c>
      <c r="E46" s="25">
        <v>3.7949507904387771</v>
      </c>
      <c r="F46" s="25">
        <v>2.4207408338383631</v>
      </c>
      <c r="G46" s="25">
        <v>2.3174622103420464</v>
      </c>
      <c r="H46" s="25">
        <v>2.7384413143226398</v>
      </c>
      <c r="I46" s="25">
        <v>3.2188213020012659</v>
      </c>
      <c r="J46" s="25">
        <v>2.9175129793397394</v>
      </c>
      <c r="K46" s="26">
        <v>1.9819989795982997</v>
      </c>
    </row>
    <row r="47" spans="2:11" x14ac:dyDescent="0.35">
      <c r="B47" s="27"/>
      <c r="C47" s="2" t="s">
        <v>69</v>
      </c>
      <c r="D47" s="28">
        <v>4.4453994707020419</v>
      </c>
      <c r="E47" s="28">
        <v>4.058211666027483</v>
      </c>
      <c r="F47" s="28">
        <v>2.6830811486395092</v>
      </c>
      <c r="G47" s="28">
        <v>2.5866561467581661</v>
      </c>
      <c r="H47" s="28">
        <v>2.9974350930288547</v>
      </c>
      <c r="I47" s="28">
        <v>3.4840169931759495</v>
      </c>
      <c r="J47" s="28">
        <v>3.185357661038807</v>
      </c>
      <c r="K47" s="29">
        <v>2.250084988059406</v>
      </c>
    </row>
    <row r="48" spans="2:11" x14ac:dyDescent="0.35">
      <c r="B48" s="27" t="s">
        <v>108</v>
      </c>
      <c r="C48" s="2" t="s">
        <v>71</v>
      </c>
      <c r="D48" s="28">
        <v>4.4156009165738928</v>
      </c>
      <c r="E48" s="28">
        <v>4.0284131118993347</v>
      </c>
      <c r="F48" s="28">
        <v>2.6532825945113605</v>
      </c>
      <c r="G48" s="28">
        <v>2.556857592630017</v>
      </c>
      <c r="H48" s="28">
        <v>2.967636538900706</v>
      </c>
      <c r="I48" s="28">
        <v>3.4542184390478008</v>
      </c>
      <c r="J48" s="28">
        <v>3.1555591069106579</v>
      </c>
      <c r="K48" s="29">
        <v>2.2202864339312569</v>
      </c>
    </row>
    <row r="49" spans="2:11" x14ac:dyDescent="0.35">
      <c r="B49" s="30">
        <v>0</v>
      </c>
      <c r="C49" s="2" t="s">
        <v>73</v>
      </c>
      <c r="D49" s="28">
        <v>4.3709030853816691</v>
      </c>
      <c r="E49" s="28">
        <v>3.9837152807071106</v>
      </c>
      <c r="F49" s="28">
        <v>2.6085847633191372</v>
      </c>
      <c r="G49" s="28">
        <v>2.5121597614377937</v>
      </c>
      <c r="H49" s="28">
        <v>2.9229387077084819</v>
      </c>
      <c r="I49" s="28">
        <v>3.4095206078555771</v>
      </c>
      <c r="J49" s="28">
        <v>3.1108612757184342</v>
      </c>
      <c r="K49" s="29">
        <v>2.1755886027390337</v>
      </c>
    </row>
    <row r="50" spans="2:11" x14ac:dyDescent="0.35">
      <c r="B50" s="31"/>
      <c r="C50" s="2" t="s">
        <v>75</v>
      </c>
      <c r="D50" s="28">
        <v>4.3262052541894462</v>
      </c>
      <c r="E50" s="28">
        <v>3.9390174495148873</v>
      </c>
      <c r="F50" s="28">
        <v>2.563886932126914</v>
      </c>
      <c r="G50" s="28">
        <v>2.4674619302455705</v>
      </c>
      <c r="H50" s="28">
        <v>2.878240876516259</v>
      </c>
      <c r="I50" s="28">
        <v>3.3648227766633538</v>
      </c>
      <c r="J50" s="28">
        <v>3.0661634445262114</v>
      </c>
      <c r="K50" s="29">
        <v>2.1308907715468104</v>
      </c>
    </row>
    <row r="51" spans="2:11" x14ac:dyDescent="0.35">
      <c r="B51" s="31"/>
      <c r="C51" s="2" t="s">
        <v>77</v>
      </c>
      <c r="D51" s="28">
        <v>4.3939905821994696</v>
      </c>
      <c r="E51" s="28">
        <v>4.0054543856141569</v>
      </c>
      <c r="F51" s="28">
        <v>2.6300793095196968</v>
      </c>
      <c r="G51" s="28">
        <v>2.5320367175613923</v>
      </c>
      <c r="H51" s="28">
        <v>2.9443111743418493</v>
      </c>
      <c r="I51" s="28">
        <v>3.430526979230327</v>
      </c>
      <c r="J51" s="28">
        <v>3.1310501918699614</v>
      </c>
      <c r="K51" s="29">
        <v>2.1949878697793452</v>
      </c>
    </row>
    <row r="52" spans="2:11" x14ac:dyDescent="0.35">
      <c r="B52" s="31"/>
      <c r="C52" s="2" t="s">
        <v>79</v>
      </c>
      <c r="D52" s="28">
        <v>4.3693784021253705</v>
      </c>
      <c r="E52" s="28">
        <v>3.9808422055400583</v>
      </c>
      <c r="F52" s="28">
        <v>2.6054671294455973</v>
      </c>
      <c r="G52" s="28">
        <v>2.5074245374872928</v>
      </c>
      <c r="H52" s="28">
        <v>2.9196989942677507</v>
      </c>
      <c r="I52" s="28">
        <v>3.4059147991562284</v>
      </c>
      <c r="J52" s="28">
        <v>3.1064380117958628</v>
      </c>
      <c r="K52" s="29">
        <v>2.1703756897052457</v>
      </c>
    </row>
    <row r="53" spans="2:11" x14ac:dyDescent="0.35">
      <c r="B53" s="31"/>
      <c r="C53" s="2" t="s">
        <v>81</v>
      </c>
      <c r="D53" s="28">
        <v>4.332460132014222</v>
      </c>
      <c r="E53" s="28">
        <v>3.9439239354289093</v>
      </c>
      <c r="F53" s="28">
        <v>2.5685488593344488</v>
      </c>
      <c r="G53" s="28">
        <v>2.4705062673761442</v>
      </c>
      <c r="H53" s="28">
        <v>2.8827807241566017</v>
      </c>
      <c r="I53" s="28">
        <v>3.3689965290450798</v>
      </c>
      <c r="J53" s="28">
        <v>3.0695197416847142</v>
      </c>
      <c r="K53" s="29">
        <v>2.1334574195940972</v>
      </c>
    </row>
    <row r="54" spans="2:11" x14ac:dyDescent="0.35">
      <c r="B54" s="31"/>
      <c r="C54" s="2" t="s">
        <v>83</v>
      </c>
      <c r="D54" s="28">
        <v>4.2955418619030734</v>
      </c>
      <c r="E54" s="28">
        <v>3.9070056653177607</v>
      </c>
      <c r="F54" s="28">
        <v>2.5316305892233002</v>
      </c>
      <c r="G54" s="28">
        <v>2.4335879972649956</v>
      </c>
      <c r="H54" s="28">
        <v>2.8458624540454527</v>
      </c>
      <c r="I54" s="28">
        <v>3.3320782589339308</v>
      </c>
      <c r="J54" s="28">
        <v>3.0326014715735652</v>
      </c>
      <c r="K54" s="29">
        <v>2.0965391494829486</v>
      </c>
    </row>
    <row r="55" spans="2:11" ht="15" thickBot="1" x14ac:dyDescent="0.4">
      <c r="B55" s="32"/>
      <c r="C55" s="3" t="s">
        <v>84</v>
      </c>
      <c r="D55" s="33">
        <v>4.4453994707020419</v>
      </c>
      <c r="E55" s="33">
        <v>4.058211666027483</v>
      </c>
      <c r="F55" s="33">
        <v>2.6830811486395092</v>
      </c>
      <c r="G55" s="33">
        <v>2.5866561467581661</v>
      </c>
      <c r="H55" s="33">
        <v>2.9974350930288547</v>
      </c>
      <c r="I55" s="33">
        <v>3.4840169931759495</v>
      </c>
      <c r="J55" s="33">
        <v>3.185357661038807</v>
      </c>
      <c r="K55" s="34">
        <v>2.250084988059406</v>
      </c>
    </row>
    <row r="56" spans="2:11" x14ac:dyDescent="0.35">
      <c r="B56" s="35" t="s">
        <v>112</v>
      </c>
      <c r="C56" s="1" t="s">
        <v>2</v>
      </c>
      <c r="D56" s="25">
        <v>4.089384058796008</v>
      </c>
      <c r="E56" s="25">
        <v>3.6941950404447028</v>
      </c>
      <c r="F56" s="25">
        <v>2.3199850838442893</v>
      </c>
      <c r="G56" s="25">
        <v>2.2167064603479725</v>
      </c>
      <c r="H56" s="25">
        <v>2.6376855643285659</v>
      </c>
      <c r="I56" s="25">
        <v>3.118065552007192</v>
      </c>
      <c r="J56" s="25">
        <v>2.8167572293456651</v>
      </c>
      <c r="K56" s="26">
        <v>1.8812432296042256</v>
      </c>
    </row>
    <row r="57" spans="2:11" x14ac:dyDescent="0.35">
      <c r="B57" s="27"/>
      <c r="C57" s="2" t="s">
        <v>69</v>
      </c>
      <c r="D57" s="28">
        <v>4.3446437207079676</v>
      </c>
      <c r="E57" s="28">
        <v>3.9574559160334086</v>
      </c>
      <c r="F57" s="28">
        <v>2.5823253986454353</v>
      </c>
      <c r="G57" s="28">
        <v>2.4859003967640918</v>
      </c>
      <c r="H57" s="28">
        <v>2.8966793430347804</v>
      </c>
      <c r="I57" s="28">
        <v>3.3832612431818752</v>
      </c>
      <c r="J57" s="28">
        <v>3.0846019110447327</v>
      </c>
      <c r="K57" s="29">
        <v>2.1493292380653317</v>
      </c>
    </row>
    <row r="58" spans="2:11" x14ac:dyDescent="0.35">
      <c r="B58" s="27" t="s">
        <v>109</v>
      </c>
      <c r="C58" s="2" t="s">
        <v>71</v>
      </c>
      <c r="D58" s="28">
        <v>4.3148451665798184</v>
      </c>
      <c r="E58" s="28">
        <v>3.9276573619052599</v>
      </c>
      <c r="F58" s="28">
        <v>2.5525268445172866</v>
      </c>
      <c r="G58" s="28">
        <v>2.4561018426359431</v>
      </c>
      <c r="H58" s="28">
        <v>2.8668807889066317</v>
      </c>
      <c r="I58" s="28">
        <v>3.3534626890537265</v>
      </c>
      <c r="J58" s="28">
        <v>3.054803356916584</v>
      </c>
      <c r="K58" s="29">
        <v>2.119530683937183</v>
      </c>
    </row>
    <row r="59" spans="2:11" x14ac:dyDescent="0.35">
      <c r="B59" s="30">
        <v>0</v>
      </c>
      <c r="C59" s="2" t="s">
        <v>73</v>
      </c>
      <c r="D59" s="28">
        <v>4.2701473353875956</v>
      </c>
      <c r="E59" s="28">
        <v>3.8829595307130371</v>
      </c>
      <c r="F59" s="28">
        <v>2.5078290133250629</v>
      </c>
      <c r="G59" s="28">
        <v>2.4114040114437199</v>
      </c>
      <c r="H59" s="28">
        <v>2.822182957714408</v>
      </c>
      <c r="I59" s="28">
        <v>3.3087648578615036</v>
      </c>
      <c r="J59" s="28">
        <v>3.0101055257243607</v>
      </c>
      <c r="K59" s="29">
        <v>2.0748328527449598</v>
      </c>
    </row>
    <row r="60" spans="2:11" x14ac:dyDescent="0.35">
      <c r="B60" s="31"/>
      <c r="C60" s="2" t="s">
        <v>75</v>
      </c>
      <c r="D60" s="28">
        <v>4.2254495041953719</v>
      </c>
      <c r="E60" s="28">
        <v>3.8382616995208134</v>
      </c>
      <c r="F60" s="28">
        <v>2.4631311821328401</v>
      </c>
      <c r="G60" s="28">
        <v>2.3667061802514966</v>
      </c>
      <c r="H60" s="28">
        <v>2.7774851265221852</v>
      </c>
      <c r="I60" s="28">
        <v>3.2640670266692799</v>
      </c>
      <c r="J60" s="28">
        <v>2.965407694532137</v>
      </c>
      <c r="K60" s="29">
        <v>2.0301350215527365</v>
      </c>
    </row>
    <row r="61" spans="2:11" x14ac:dyDescent="0.35">
      <c r="B61" s="31"/>
      <c r="C61" s="2" t="s">
        <v>77</v>
      </c>
      <c r="D61" s="28">
        <v>4.2932348322053961</v>
      </c>
      <c r="E61" s="28">
        <v>3.9046986356200835</v>
      </c>
      <c r="F61" s="28">
        <v>2.5293235595256229</v>
      </c>
      <c r="G61" s="28">
        <v>2.4312809675673184</v>
      </c>
      <c r="H61" s="28">
        <v>2.8435554243477754</v>
      </c>
      <c r="I61" s="28">
        <v>3.3297712292362536</v>
      </c>
      <c r="J61" s="28">
        <v>3.0302944418758879</v>
      </c>
      <c r="K61" s="29">
        <v>2.0942321197852714</v>
      </c>
    </row>
    <row r="62" spans="2:11" x14ac:dyDescent="0.35">
      <c r="B62" s="31"/>
      <c r="C62" s="2" t="s">
        <v>79</v>
      </c>
      <c r="D62" s="28">
        <v>4.2686226521312962</v>
      </c>
      <c r="E62" s="28">
        <v>3.880086455545984</v>
      </c>
      <c r="F62" s="28">
        <v>2.5047113794515234</v>
      </c>
      <c r="G62" s="28">
        <v>2.4066687874932189</v>
      </c>
      <c r="H62" s="28">
        <v>2.8189432442736764</v>
      </c>
      <c r="I62" s="28">
        <v>3.3051590491621541</v>
      </c>
      <c r="J62" s="28">
        <v>3.0056822618017889</v>
      </c>
      <c r="K62" s="29">
        <v>2.0696199397111719</v>
      </c>
    </row>
    <row r="63" spans="2:11" x14ac:dyDescent="0.35">
      <c r="B63" s="31"/>
      <c r="C63" s="2" t="s">
        <v>81</v>
      </c>
      <c r="D63" s="28">
        <v>4.2317043820201476</v>
      </c>
      <c r="E63" s="28">
        <v>3.8431681854348354</v>
      </c>
      <c r="F63" s="28">
        <v>2.4677931093403749</v>
      </c>
      <c r="G63" s="28">
        <v>2.3697505173820703</v>
      </c>
      <c r="H63" s="28">
        <v>2.7820249741625278</v>
      </c>
      <c r="I63" s="28">
        <v>3.2682407790510055</v>
      </c>
      <c r="J63" s="28">
        <v>2.9687639916906399</v>
      </c>
      <c r="K63" s="29">
        <v>2.0327016696000233</v>
      </c>
    </row>
    <row r="64" spans="2:11" x14ac:dyDescent="0.35">
      <c r="B64" s="31"/>
      <c r="C64" s="2" t="s">
        <v>83</v>
      </c>
      <c r="D64" s="28">
        <v>4.194786111909</v>
      </c>
      <c r="E64" s="28">
        <v>3.8062499153236868</v>
      </c>
      <c r="F64" s="28">
        <v>2.4308748392292263</v>
      </c>
      <c r="G64" s="28">
        <v>2.3328322472709218</v>
      </c>
      <c r="H64" s="28">
        <v>2.7451067040513788</v>
      </c>
      <c r="I64" s="28">
        <v>3.2313225089398574</v>
      </c>
      <c r="J64" s="28">
        <v>2.9318457215794917</v>
      </c>
      <c r="K64" s="29">
        <v>1.9957833994888745</v>
      </c>
    </row>
    <row r="65" spans="2:11" ht="15" thickBot="1" x14ac:dyDescent="0.4">
      <c r="B65" s="32"/>
      <c r="C65" s="3" t="s">
        <v>84</v>
      </c>
      <c r="D65" s="33">
        <v>4.3446437207079676</v>
      </c>
      <c r="E65" s="33">
        <v>3.9574559160334086</v>
      </c>
      <c r="F65" s="33">
        <v>2.5823253986454353</v>
      </c>
      <c r="G65" s="33">
        <v>2.4859003967640918</v>
      </c>
      <c r="H65" s="33">
        <v>2.8966793430347804</v>
      </c>
      <c r="I65" s="33">
        <v>3.3832612431818752</v>
      </c>
      <c r="J65" s="33">
        <v>3.0846019110447327</v>
      </c>
      <c r="K65" s="34">
        <v>2.1493292380653317</v>
      </c>
    </row>
    <row r="66" spans="2:11" x14ac:dyDescent="0.35">
      <c r="B66" s="35" t="s">
        <v>112</v>
      </c>
      <c r="C66" s="1" t="s">
        <v>2</v>
      </c>
      <c r="D66" s="25">
        <v>3.9382504338048969</v>
      </c>
      <c r="E66" s="25">
        <v>3.5430614154535918</v>
      </c>
      <c r="F66" s="25">
        <v>2.1688514588531782</v>
      </c>
      <c r="G66" s="25">
        <v>2.0655728353568614</v>
      </c>
      <c r="H66" s="25">
        <v>2.4865519393374549</v>
      </c>
      <c r="I66" s="25">
        <v>2.966931927016081</v>
      </c>
      <c r="J66" s="25">
        <v>2.665623604354554</v>
      </c>
      <c r="K66" s="26">
        <v>1.7301096046131148</v>
      </c>
    </row>
    <row r="67" spans="2:11" x14ac:dyDescent="0.35">
      <c r="B67" s="27"/>
      <c r="C67" s="2" t="s">
        <v>69</v>
      </c>
      <c r="D67" s="28">
        <v>4.1935100957168565</v>
      </c>
      <c r="E67" s="28">
        <v>3.806322291042298</v>
      </c>
      <c r="F67" s="28">
        <v>2.4311917736543243</v>
      </c>
      <c r="G67" s="28">
        <v>2.3347667717729808</v>
      </c>
      <c r="H67" s="28">
        <v>2.7455457180436693</v>
      </c>
      <c r="I67" s="28">
        <v>3.2321276181907641</v>
      </c>
      <c r="J67" s="28">
        <v>2.9334682860536216</v>
      </c>
      <c r="K67" s="29">
        <v>1.9981956130742207</v>
      </c>
    </row>
    <row r="68" spans="2:11" x14ac:dyDescent="0.35">
      <c r="B68" s="27" t="s">
        <v>110</v>
      </c>
      <c r="C68" s="2" t="s">
        <v>71</v>
      </c>
      <c r="D68" s="28">
        <v>4.1637115415887074</v>
      </c>
      <c r="E68" s="28">
        <v>3.7765237369141489</v>
      </c>
      <c r="F68" s="28">
        <v>2.4013932195261756</v>
      </c>
      <c r="G68" s="28">
        <v>2.3049682176448321</v>
      </c>
      <c r="H68" s="28">
        <v>2.7157471639155206</v>
      </c>
      <c r="I68" s="28">
        <v>3.2023290640626154</v>
      </c>
      <c r="J68" s="28">
        <v>2.903669731925473</v>
      </c>
      <c r="K68" s="29">
        <v>1.968397058946072</v>
      </c>
    </row>
    <row r="69" spans="2:11" x14ac:dyDescent="0.35">
      <c r="B69" s="30">
        <v>0</v>
      </c>
      <c r="C69" s="2" t="s">
        <v>73</v>
      </c>
      <c r="D69" s="28">
        <v>4.1190137103964846</v>
      </c>
      <c r="E69" s="28">
        <v>3.7318259057219261</v>
      </c>
      <c r="F69" s="28">
        <v>2.3566953883339519</v>
      </c>
      <c r="G69" s="28">
        <v>2.2602703864526088</v>
      </c>
      <c r="H69" s="28">
        <v>2.6710493327232974</v>
      </c>
      <c r="I69" s="28">
        <v>3.1576312328703926</v>
      </c>
      <c r="J69" s="28">
        <v>2.8589719007332497</v>
      </c>
      <c r="K69" s="29">
        <v>1.9236992277538485</v>
      </c>
    </row>
    <row r="70" spans="2:11" x14ac:dyDescent="0.35">
      <c r="B70" s="31"/>
      <c r="C70" s="2" t="s">
        <v>75</v>
      </c>
      <c r="D70" s="28">
        <v>4.0743158792042609</v>
      </c>
      <c r="E70" s="28">
        <v>3.6871280745297024</v>
      </c>
      <c r="F70" s="28">
        <v>2.3119975571417291</v>
      </c>
      <c r="G70" s="28">
        <v>2.2155725552603855</v>
      </c>
      <c r="H70" s="28">
        <v>2.6263515015310741</v>
      </c>
      <c r="I70" s="28">
        <v>3.1129334016781689</v>
      </c>
      <c r="J70" s="28">
        <v>2.8142740695410264</v>
      </c>
      <c r="K70" s="29">
        <v>1.8790013965616255</v>
      </c>
    </row>
    <row r="71" spans="2:11" x14ac:dyDescent="0.35">
      <c r="B71" s="31"/>
      <c r="C71" s="2" t="s">
        <v>77</v>
      </c>
      <c r="D71" s="28">
        <v>4.1421012072142851</v>
      </c>
      <c r="E71" s="28">
        <v>3.7535650106289724</v>
      </c>
      <c r="F71" s="28">
        <v>2.3781899345345119</v>
      </c>
      <c r="G71" s="28">
        <v>2.2801473425762069</v>
      </c>
      <c r="H71" s="28">
        <v>2.6924217993566644</v>
      </c>
      <c r="I71" s="28">
        <v>3.1786376042451425</v>
      </c>
      <c r="J71" s="28">
        <v>2.8791608168847769</v>
      </c>
      <c r="K71" s="29">
        <v>1.9430984947941599</v>
      </c>
    </row>
    <row r="72" spans="2:11" x14ac:dyDescent="0.35">
      <c r="B72" s="31"/>
      <c r="C72" s="2" t="s">
        <v>79</v>
      </c>
      <c r="D72" s="28">
        <v>4.1174890271401861</v>
      </c>
      <c r="E72" s="28">
        <v>3.7289528305548729</v>
      </c>
      <c r="F72" s="28">
        <v>2.3535777544604124</v>
      </c>
      <c r="G72" s="28">
        <v>2.2555351625021078</v>
      </c>
      <c r="H72" s="28">
        <v>2.6678096192825653</v>
      </c>
      <c r="I72" s="28">
        <v>3.1540254241710435</v>
      </c>
      <c r="J72" s="28">
        <v>2.8545486368106778</v>
      </c>
      <c r="K72" s="29">
        <v>1.918486314720061</v>
      </c>
    </row>
    <row r="73" spans="2:11" x14ac:dyDescent="0.35">
      <c r="B73" s="31"/>
      <c r="C73" s="2" t="s">
        <v>81</v>
      </c>
      <c r="D73" s="28">
        <v>4.0805707570290366</v>
      </c>
      <c r="E73" s="28">
        <v>3.6920345604437244</v>
      </c>
      <c r="F73" s="28">
        <v>2.3166594843492638</v>
      </c>
      <c r="G73" s="28">
        <v>2.2186168923909593</v>
      </c>
      <c r="H73" s="28">
        <v>2.6308913491714163</v>
      </c>
      <c r="I73" s="28">
        <v>3.1171071540598945</v>
      </c>
      <c r="J73" s="28">
        <v>2.8176303666995288</v>
      </c>
      <c r="K73" s="29">
        <v>1.8815680446089125</v>
      </c>
    </row>
    <row r="74" spans="2:11" x14ac:dyDescent="0.35">
      <c r="B74" s="31"/>
      <c r="C74" s="2" t="s">
        <v>83</v>
      </c>
      <c r="D74" s="28">
        <v>4.0436524869178889</v>
      </c>
      <c r="E74" s="28">
        <v>3.6551162903325762</v>
      </c>
      <c r="F74" s="28">
        <v>2.2797412142381153</v>
      </c>
      <c r="G74" s="28">
        <v>2.1816986222798107</v>
      </c>
      <c r="H74" s="28">
        <v>2.5939730790602678</v>
      </c>
      <c r="I74" s="28">
        <v>3.0801888839487463</v>
      </c>
      <c r="J74" s="28">
        <v>2.7807120965883803</v>
      </c>
      <c r="K74" s="29">
        <v>1.8446497744977635</v>
      </c>
    </row>
    <row r="75" spans="2:11" ht="15" thickBot="1" x14ac:dyDescent="0.4">
      <c r="B75" s="32"/>
      <c r="C75" s="3" t="s">
        <v>84</v>
      </c>
      <c r="D75" s="33">
        <v>4.1935100957168565</v>
      </c>
      <c r="E75" s="33">
        <v>3.806322291042298</v>
      </c>
      <c r="F75" s="33">
        <v>2.4311917736543243</v>
      </c>
      <c r="G75" s="33">
        <v>2.3347667717729808</v>
      </c>
      <c r="H75" s="33">
        <v>2.7455457180436693</v>
      </c>
      <c r="I75" s="33">
        <v>3.2321276181907641</v>
      </c>
      <c r="J75" s="33">
        <v>2.9334682860536216</v>
      </c>
      <c r="K75" s="34">
        <v>1.9981956130742207</v>
      </c>
    </row>
    <row r="76" spans="2:11" x14ac:dyDescent="0.35">
      <c r="B76" s="35" t="s">
        <v>112</v>
      </c>
      <c r="C76" s="1" t="s">
        <v>2</v>
      </c>
      <c r="D76" s="25">
        <v>3.7871168088137859</v>
      </c>
      <c r="E76" s="25">
        <v>3.3919277904624807</v>
      </c>
      <c r="F76" s="25">
        <v>2.0177178338620672</v>
      </c>
      <c r="G76" s="25">
        <v>1.9144392103657506</v>
      </c>
      <c r="H76" s="25">
        <v>2.3354183143463438</v>
      </c>
      <c r="I76" s="25">
        <v>2.8157983020249699</v>
      </c>
      <c r="J76" s="25">
        <v>2.514489979363443</v>
      </c>
      <c r="K76" s="26">
        <v>1.5789759796220038</v>
      </c>
    </row>
    <row r="77" spans="2:11" x14ac:dyDescent="0.35">
      <c r="B77" s="27"/>
      <c r="C77" s="2" t="s">
        <v>69</v>
      </c>
      <c r="D77" s="28">
        <v>4.0423764707257455</v>
      </c>
      <c r="E77" s="28">
        <v>3.655188666051187</v>
      </c>
      <c r="F77" s="28">
        <v>2.2800581486632132</v>
      </c>
      <c r="G77" s="28">
        <v>2.1836331467818697</v>
      </c>
      <c r="H77" s="28">
        <v>2.5944120930525583</v>
      </c>
      <c r="I77" s="28">
        <v>3.0809939931996531</v>
      </c>
      <c r="J77" s="28">
        <v>2.7823346610625106</v>
      </c>
      <c r="K77" s="29">
        <v>1.8470619880831096</v>
      </c>
    </row>
    <row r="78" spans="2:11" x14ac:dyDescent="0.35">
      <c r="B78" s="27" t="s">
        <v>111</v>
      </c>
      <c r="C78" s="2" t="s">
        <v>71</v>
      </c>
      <c r="D78" s="28">
        <v>4.0125779165975963</v>
      </c>
      <c r="E78" s="28">
        <v>3.6253901119230383</v>
      </c>
      <c r="F78" s="28">
        <v>2.2502595945350645</v>
      </c>
      <c r="G78" s="28">
        <v>2.153834592653721</v>
      </c>
      <c r="H78" s="28">
        <v>2.5646135389244096</v>
      </c>
      <c r="I78" s="28">
        <v>3.0511954390715044</v>
      </c>
      <c r="J78" s="28">
        <v>2.7525361069343619</v>
      </c>
      <c r="K78" s="29">
        <v>1.8172634339549609</v>
      </c>
    </row>
    <row r="79" spans="2:11" x14ac:dyDescent="0.35">
      <c r="B79" s="30">
        <v>0</v>
      </c>
      <c r="C79" s="2" t="s">
        <v>73</v>
      </c>
      <c r="D79" s="28">
        <v>3.9678800854053735</v>
      </c>
      <c r="E79" s="28">
        <v>3.580692280730815</v>
      </c>
      <c r="F79" s="28">
        <v>2.2055617633428413</v>
      </c>
      <c r="G79" s="28">
        <v>2.1091367614614978</v>
      </c>
      <c r="H79" s="28">
        <v>2.5199157077321863</v>
      </c>
      <c r="I79" s="28">
        <v>3.0064976078792816</v>
      </c>
      <c r="J79" s="28">
        <v>2.7078382757421386</v>
      </c>
      <c r="K79" s="29">
        <v>1.7725656027627377</v>
      </c>
    </row>
    <row r="80" spans="2:11" x14ac:dyDescent="0.35">
      <c r="B80" s="31"/>
      <c r="C80" s="2" t="s">
        <v>75</v>
      </c>
      <c r="D80" s="28">
        <v>3.9231822542131498</v>
      </c>
      <c r="E80" s="28">
        <v>3.5359944495385913</v>
      </c>
      <c r="F80" s="28">
        <v>2.160863932150618</v>
      </c>
      <c r="G80" s="28">
        <v>2.0644389302692745</v>
      </c>
      <c r="H80" s="28">
        <v>2.4752178765399631</v>
      </c>
      <c r="I80" s="28">
        <v>2.9617997766870579</v>
      </c>
      <c r="J80" s="28">
        <v>2.6631404445499154</v>
      </c>
      <c r="K80" s="29">
        <v>1.7278677715705144</v>
      </c>
    </row>
    <row r="81" spans="2:11" x14ac:dyDescent="0.35">
      <c r="B81" s="31"/>
      <c r="C81" s="2" t="s">
        <v>77</v>
      </c>
      <c r="D81" s="28">
        <v>3.990967582223174</v>
      </c>
      <c r="E81" s="28">
        <v>3.6024313856378614</v>
      </c>
      <c r="F81" s="28">
        <v>2.2270563095434008</v>
      </c>
      <c r="G81" s="28">
        <v>2.1290137175850958</v>
      </c>
      <c r="H81" s="28">
        <v>2.5412881743655533</v>
      </c>
      <c r="I81" s="28">
        <v>3.0275039792540315</v>
      </c>
      <c r="J81" s="28">
        <v>2.7280271918936658</v>
      </c>
      <c r="K81" s="29">
        <v>1.7919648698030488</v>
      </c>
    </row>
    <row r="82" spans="2:11" x14ac:dyDescent="0.35">
      <c r="B82" s="31"/>
      <c r="C82" s="2" t="s">
        <v>79</v>
      </c>
      <c r="D82" s="28">
        <v>3.9663554021490746</v>
      </c>
      <c r="E82" s="28">
        <v>3.5778192055637623</v>
      </c>
      <c r="F82" s="28">
        <v>2.2024441294693013</v>
      </c>
      <c r="G82" s="28">
        <v>2.1044015375109968</v>
      </c>
      <c r="H82" s="28">
        <v>2.5166759942914543</v>
      </c>
      <c r="I82" s="28">
        <v>3.0028917991799324</v>
      </c>
      <c r="J82" s="28">
        <v>2.7034150118195668</v>
      </c>
      <c r="K82" s="29">
        <v>1.76735268972895</v>
      </c>
    </row>
    <row r="83" spans="2:11" x14ac:dyDescent="0.35">
      <c r="B83" s="31"/>
      <c r="C83" s="2" t="s">
        <v>81</v>
      </c>
      <c r="D83" s="28">
        <v>3.9294371320379256</v>
      </c>
      <c r="E83" s="28">
        <v>3.5409009354526133</v>
      </c>
      <c r="F83" s="28">
        <v>2.1655258593581528</v>
      </c>
      <c r="G83" s="28">
        <v>2.0674832673998487</v>
      </c>
      <c r="H83" s="28">
        <v>2.4797577241803053</v>
      </c>
      <c r="I83" s="28">
        <v>2.9659735290687834</v>
      </c>
      <c r="J83" s="28">
        <v>2.6664967417084178</v>
      </c>
      <c r="K83" s="29">
        <v>1.7304344196178014</v>
      </c>
    </row>
    <row r="84" spans="2:11" x14ac:dyDescent="0.35">
      <c r="B84" s="31"/>
      <c r="C84" s="2" t="s">
        <v>83</v>
      </c>
      <c r="D84" s="28">
        <v>3.892518861926777</v>
      </c>
      <c r="E84" s="28">
        <v>3.5039826653414643</v>
      </c>
      <c r="F84" s="28">
        <v>2.1286075892470042</v>
      </c>
      <c r="G84" s="28">
        <v>2.0305649972886997</v>
      </c>
      <c r="H84" s="28">
        <v>2.4428394540691567</v>
      </c>
      <c r="I84" s="28">
        <v>2.9290552589576353</v>
      </c>
      <c r="J84" s="28">
        <v>2.6295784715972692</v>
      </c>
      <c r="K84" s="29">
        <v>1.6935161495066526</v>
      </c>
    </row>
    <row r="85" spans="2:11" ht="15" thickBot="1" x14ac:dyDescent="0.4">
      <c r="B85" s="32"/>
      <c r="C85" s="3" t="s">
        <v>84</v>
      </c>
      <c r="D85" s="33">
        <v>4.0423764707257455</v>
      </c>
      <c r="E85" s="33">
        <v>3.655188666051187</v>
      </c>
      <c r="F85" s="33">
        <v>2.2800581486632132</v>
      </c>
      <c r="G85" s="33">
        <v>2.1836331467818697</v>
      </c>
      <c r="H85" s="33">
        <v>2.5944120930525583</v>
      </c>
      <c r="I85" s="33">
        <v>3.0809939931996531</v>
      </c>
      <c r="J85" s="33">
        <v>2.7823346610625106</v>
      </c>
      <c r="K85" s="34">
        <v>1.8470619880831096</v>
      </c>
    </row>
    <row r="87" spans="2:11" ht="15" thickBot="1" x14ac:dyDescent="0.4"/>
    <row r="88" spans="2:11" ht="26.5" thickBot="1" x14ac:dyDescent="0.65">
      <c r="B88" s="4" t="s">
        <v>85</v>
      </c>
      <c r="C88" s="5"/>
      <c r="D88" s="6">
        <v>6</v>
      </c>
      <c r="E88" s="7" t="s">
        <v>113</v>
      </c>
      <c r="F88" s="8"/>
      <c r="G88" s="8"/>
      <c r="H88" s="8"/>
      <c r="I88" s="9"/>
      <c r="J88" s="5" t="s">
        <v>87</v>
      </c>
      <c r="K88" s="10" t="s">
        <v>13</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3.6797867960578778</v>
      </c>
      <c r="E92" s="25">
        <v>3.2138875550616812</v>
      </c>
      <c r="F92" s="25">
        <v>1.9320155880044736</v>
      </c>
      <c r="G92" s="25">
        <v>1.7970136566395067</v>
      </c>
      <c r="H92" s="25">
        <v>2.2366685829943318</v>
      </c>
      <c r="I92" s="25">
        <v>2.6482764018149414</v>
      </c>
      <c r="J92" s="25">
        <v>2.363165789389206</v>
      </c>
      <c r="K92" s="26">
        <v>1.47812650215033</v>
      </c>
    </row>
    <row r="93" spans="2:11" x14ac:dyDescent="0.35">
      <c r="B93" s="27"/>
      <c r="C93" s="2" t="s">
        <v>69</v>
      </c>
      <c r="D93" s="28">
        <v>3.9316570024459438</v>
      </c>
      <c r="E93" s="28">
        <v>3.4735090123302692</v>
      </c>
      <c r="F93" s="28">
        <v>2.1833956522661397</v>
      </c>
      <c r="G93" s="28">
        <v>2.0572442615317845</v>
      </c>
      <c r="H93" s="28">
        <v>2.4927572928477093</v>
      </c>
      <c r="I93" s="28">
        <v>2.9096793837832404</v>
      </c>
      <c r="J93" s="28">
        <v>2.6265720245470567</v>
      </c>
      <c r="K93" s="29">
        <v>1.7441505952412677</v>
      </c>
    </row>
    <row r="94" spans="2:11" x14ac:dyDescent="0.35">
      <c r="B94" s="27" t="s">
        <v>115</v>
      </c>
      <c r="C94" s="2" t="s">
        <v>71</v>
      </c>
      <c r="D94" s="28">
        <v>3.9018584483177952</v>
      </c>
      <c r="E94" s="28">
        <v>3.4437104582021205</v>
      </c>
      <c r="F94" s="28">
        <v>2.1535970981379911</v>
      </c>
      <c r="G94" s="28">
        <v>2.0274457074036354</v>
      </c>
      <c r="H94" s="28">
        <v>2.4629587387195602</v>
      </c>
      <c r="I94" s="28">
        <v>2.8798808296550913</v>
      </c>
      <c r="J94" s="28">
        <v>2.5967734704189076</v>
      </c>
      <c r="K94" s="29">
        <v>1.7143520411131188</v>
      </c>
    </row>
    <row r="95" spans="2:11" x14ac:dyDescent="0.35">
      <c r="B95" s="30">
        <v>0</v>
      </c>
      <c r="C95" s="2" t="s">
        <v>73</v>
      </c>
      <c r="D95" s="28">
        <v>3.8571606171255715</v>
      </c>
      <c r="E95" s="28">
        <v>3.3990126270098968</v>
      </c>
      <c r="F95" s="28">
        <v>2.1088992669457678</v>
      </c>
      <c r="G95" s="28">
        <v>1.9827478762114126</v>
      </c>
      <c r="H95" s="28">
        <v>2.4182609075273374</v>
      </c>
      <c r="I95" s="28">
        <v>2.8351829984628676</v>
      </c>
      <c r="J95" s="28">
        <v>2.5520756392266843</v>
      </c>
      <c r="K95" s="29">
        <v>1.6696542099208955</v>
      </c>
    </row>
    <row r="96" spans="2:11" x14ac:dyDescent="0.35">
      <c r="B96" s="31"/>
      <c r="C96" s="2" t="s">
        <v>75</v>
      </c>
      <c r="D96" s="28">
        <v>3.8124627859333482</v>
      </c>
      <c r="E96" s="28">
        <v>3.3543147958176736</v>
      </c>
      <c r="F96" s="28">
        <v>2.0642014357535445</v>
      </c>
      <c r="G96" s="28">
        <v>1.9380500450191891</v>
      </c>
      <c r="H96" s="28">
        <v>2.3735630763351137</v>
      </c>
      <c r="I96" s="28">
        <v>2.7904851672706448</v>
      </c>
      <c r="J96" s="28">
        <v>2.5073778080344611</v>
      </c>
      <c r="K96" s="29">
        <v>1.6249563787286723</v>
      </c>
    </row>
    <row r="97" spans="2:11" x14ac:dyDescent="0.35">
      <c r="B97" s="31"/>
      <c r="C97" s="2" t="s">
        <v>77</v>
      </c>
      <c r="D97" s="28">
        <v>3.8809742008668837</v>
      </c>
      <c r="E97" s="28">
        <v>3.421127053840491</v>
      </c>
      <c r="F97" s="28">
        <v>2.1310539984611694</v>
      </c>
      <c r="G97" s="28">
        <v>2.0047851902616838</v>
      </c>
      <c r="H97" s="28">
        <v>2.440892897897907</v>
      </c>
      <c r="I97" s="28">
        <v>2.8556729442589881</v>
      </c>
      <c r="J97" s="28">
        <v>2.5731497344762015</v>
      </c>
      <c r="K97" s="29">
        <v>1.6902731051434474</v>
      </c>
    </row>
    <row r="98" spans="2:11" x14ac:dyDescent="0.35">
      <c r="B98" s="31"/>
      <c r="C98" s="2" t="s">
        <v>79</v>
      </c>
      <c r="D98" s="28">
        <v>3.8563620207927851</v>
      </c>
      <c r="E98" s="28">
        <v>3.3965148737663924</v>
      </c>
      <c r="F98" s="28">
        <v>2.1064418183870703</v>
      </c>
      <c r="G98" s="28">
        <v>1.9801730101875843</v>
      </c>
      <c r="H98" s="28">
        <v>2.4162807178238075</v>
      </c>
      <c r="I98" s="28">
        <v>2.8310607641848895</v>
      </c>
      <c r="J98" s="28">
        <v>2.5485375544021021</v>
      </c>
      <c r="K98" s="29">
        <v>1.6656609250693482</v>
      </c>
    </row>
    <row r="99" spans="2:11" x14ac:dyDescent="0.35">
      <c r="B99" s="31"/>
      <c r="C99" s="2" t="s">
        <v>81</v>
      </c>
      <c r="D99" s="28">
        <v>3.8194437506816366</v>
      </c>
      <c r="E99" s="28">
        <v>3.3595966036552438</v>
      </c>
      <c r="F99" s="28">
        <v>2.0695235482759218</v>
      </c>
      <c r="G99" s="28">
        <v>1.9432547400764359</v>
      </c>
      <c r="H99" s="28">
        <v>2.3793624477126589</v>
      </c>
      <c r="I99" s="28">
        <v>2.7941424940737409</v>
      </c>
      <c r="J99" s="28">
        <v>2.5116192842909539</v>
      </c>
      <c r="K99" s="29">
        <v>1.6287426549581996</v>
      </c>
    </row>
    <row r="100" spans="2:11" x14ac:dyDescent="0.35">
      <c r="B100" s="31"/>
      <c r="C100" s="2" t="s">
        <v>83</v>
      </c>
      <c r="D100" s="28">
        <v>3.7825254805704875</v>
      </c>
      <c r="E100" s="28">
        <v>3.3226783335440948</v>
      </c>
      <c r="F100" s="28">
        <v>2.0326052781647728</v>
      </c>
      <c r="G100" s="28">
        <v>1.9063364699652869</v>
      </c>
      <c r="H100" s="28">
        <v>2.3424441776015104</v>
      </c>
      <c r="I100" s="28">
        <v>2.7572242239625919</v>
      </c>
      <c r="J100" s="28">
        <v>2.4747010141798049</v>
      </c>
      <c r="K100" s="29">
        <v>1.5918243848470508</v>
      </c>
    </row>
    <row r="101" spans="2:11" ht="15" thickBot="1" x14ac:dyDescent="0.4">
      <c r="B101" s="31"/>
      <c r="C101" s="3" t="s">
        <v>84</v>
      </c>
      <c r="D101" s="33">
        <v>3.9316570024459438</v>
      </c>
      <c r="E101" s="33">
        <v>3.4735090123302692</v>
      </c>
      <c r="F101" s="33">
        <v>2.1833956522661397</v>
      </c>
      <c r="G101" s="33">
        <v>2.0572442615317845</v>
      </c>
      <c r="H101" s="33">
        <v>2.4927572928477093</v>
      </c>
      <c r="I101" s="33">
        <v>2.9096793837832404</v>
      </c>
      <c r="J101" s="33">
        <v>2.6265720245470567</v>
      </c>
      <c r="K101" s="34">
        <v>1.7441505952412677</v>
      </c>
    </row>
    <row r="102" spans="2:11" x14ac:dyDescent="0.35">
      <c r="B102" s="36" t="s">
        <v>114</v>
      </c>
      <c r="C102" s="37" t="s">
        <v>2</v>
      </c>
      <c r="D102" s="25">
        <v>3.5879879656535838</v>
      </c>
      <c r="E102" s="25">
        <v>3.1220887246573867</v>
      </c>
      <c r="F102" s="25">
        <v>1.8402167576001796</v>
      </c>
      <c r="G102" s="25">
        <v>1.7052148262352127</v>
      </c>
      <c r="H102" s="25">
        <v>2.1448697525900378</v>
      </c>
      <c r="I102" s="25">
        <v>2.5564775714106474</v>
      </c>
      <c r="J102" s="25">
        <v>2.2713669589849119</v>
      </c>
      <c r="K102" s="26">
        <v>1.3863276717460358</v>
      </c>
    </row>
    <row r="103" spans="2:11" x14ac:dyDescent="0.35">
      <c r="B103" s="38"/>
      <c r="C103" s="39" t="s">
        <v>69</v>
      </c>
      <c r="D103" s="28">
        <v>3.8398581720416494</v>
      </c>
      <c r="E103" s="28">
        <v>3.3817101819259747</v>
      </c>
      <c r="F103" s="28">
        <v>2.0915968218618457</v>
      </c>
      <c r="G103" s="28">
        <v>1.9654454311274903</v>
      </c>
      <c r="H103" s="28">
        <v>2.4009584624434148</v>
      </c>
      <c r="I103" s="28">
        <v>2.8178805533789459</v>
      </c>
      <c r="J103" s="28">
        <v>2.5347731941427623</v>
      </c>
      <c r="K103" s="29">
        <v>1.6523517648369734</v>
      </c>
    </row>
    <row r="104" spans="2:11" x14ac:dyDescent="0.35">
      <c r="B104" s="27" t="s">
        <v>116</v>
      </c>
      <c r="C104" s="39" t="s">
        <v>71</v>
      </c>
      <c r="D104" s="28">
        <v>3.8100596179135007</v>
      </c>
      <c r="E104" s="28">
        <v>3.351911627797826</v>
      </c>
      <c r="F104" s="28">
        <v>2.061798267733697</v>
      </c>
      <c r="G104" s="28">
        <v>1.9356468769993416</v>
      </c>
      <c r="H104" s="28">
        <v>2.3711599083152661</v>
      </c>
      <c r="I104" s="28">
        <v>2.7880819992507972</v>
      </c>
      <c r="J104" s="28">
        <v>2.5049746400146136</v>
      </c>
      <c r="K104" s="29">
        <v>1.6225532107088245</v>
      </c>
    </row>
    <row r="105" spans="2:11" x14ac:dyDescent="0.35">
      <c r="B105" s="40">
        <v>0</v>
      </c>
      <c r="C105" s="39" t="s">
        <v>73</v>
      </c>
      <c r="D105" s="28">
        <v>3.7653617867212779</v>
      </c>
      <c r="E105" s="28">
        <v>3.3072137966056028</v>
      </c>
      <c r="F105" s="28">
        <v>2.0171004365414733</v>
      </c>
      <c r="G105" s="28">
        <v>1.8909490458071181</v>
      </c>
      <c r="H105" s="28">
        <v>2.3264620771230429</v>
      </c>
      <c r="I105" s="28">
        <v>2.7433841680585735</v>
      </c>
      <c r="J105" s="28">
        <v>2.4602768088223899</v>
      </c>
      <c r="K105" s="29">
        <v>1.5778553795166013</v>
      </c>
    </row>
    <row r="106" spans="2:11" x14ac:dyDescent="0.35">
      <c r="B106" s="41"/>
      <c r="C106" s="39" t="s">
        <v>75</v>
      </c>
      <c r="D106" s="28">
        <v>3.7206639555290542</v>
      </c>
      <c r="E106" s="28">
        <v>3.2625159654133791</v>
      </c>
      <c r="F106" s="28">
        <v>1.9724026053492505</v>
      </c>
      <c r="G106" s="28">
        <v>1.8462512146148951</v>
      </c>
      <c r="H106" s="28">
        <v>2.2817642459308196</v>
      </c>
      <c r="I106" s="28">
        <v>2.6986863368663507</v>
      </c>
      <c r="J106" s="28">
        <v>2.415578977630167</v>
      </c>
      <c r="K106" s="29">
        <v>1.5331575483243782</v>
      </c>
    </row>
    <row r="107" spans="2:11" x14ac:dyDescent="0.35">
      <c r="B107" s="41"/>
      <c r="C107" s="39" t="s">
        <v>77</v>
      </c>
      <c r="D107" s="28">
        <v>3.7891753704625901</v>
      </c>
      <c r="E107" s="28">
        <v>3.3293282234361974</v>
      </c>
      <c r="F107" s="28">
        <v>2.0392551680568753</v>
      </c>
      <c r="G107" s="28">
        <v>1.9129863598573895</v>
      </c>
      <c r="H107" s="28">
        <v>2.3490940674936129</v>
      </c>
      <c r="I107" s="28">
        <v>2.7638741138546945</v>
      </c>
      <c r="J107" s="28">
        <v>2.4813509040719075</v>
      </c>
      <c r="K107" s="29">
        <v>1.5984742747391534</v>
      </c>
    </row>
    <row r="108" spans="2:11" x14ac:dyDescent="0.35">
      <c r="B108" s="41"/>
      <c r="C108" s="39" t="s">
        <v>79</v>
      </c>
      <c r="D108" s="28">
        <v>3.7645631903884911</v>
      </c>
      <c r="E108" s="28">
        <v>3.3047160433620979</v>
      </c>
      <c r="F108" s="28">
        <v>2.0146429879827759</v>
      </c>
      <c r="G108" s="28">
        <v>1.8883741797832903</v>
      </c>
      <c r="H108" s="28">
        <v>2.3244818874195134</v>
      </c>
      <c r="I108" s="28">
        <v>2.7392619337805955</v>
      </c>
      <c r="J108" s="28">
        <v>2.456738723997808</v>
      </c>
      <c r="K108" s="29">
        <v>1.5738620946650541</v>
      </c>
    </row>
    <row r="109" spans="2:11" x14ac:dyDescent="0.35">
      <c r="B109" s="41"/>
      <c r="C109" s="39" t="s">
        <v>81</v>
      </c>
      <c r="D109" s="28">
        <v>3.7276449202773421</v>
      </c>
      <c r="E109" s="28">
        <v>3.2677977732509493</v>
      </c>
      <c r="F109" s="28">
        <v>1.9777247178716275</v>
      </c>
      <c r="G109" s="28">
        <v>1.8514559096721417</v>
      </c>
      <c r="H109" s="28">
        <v>2.2875636173083649</v>
      </c>
      <c r="I109" s="28">
        <v>2.7023436636694469</v>
      </c>
      <c r="J109" s="28">
        <v>2.4198204538866595</v>
      </c>
      <c r="K109" s="29">
        <v>1.5369438245539055</v>
      </c>
    </row>
    <row r="110" spans="2:11" x14ac:dyDescent="0.35">
      <c r="B110" s="41"/>
      <c r="C110" s="39" t="s">
        <v>83</v>
      </c>
      <c r="D110" s="28">
        <v>3.6907266501661939</v>
      </c>
      <c r="E110" s="28">
        <v>3.2308795031398008</v>
      </c>
      <c r="F110" s="28">
        <v>1.9408064477604787</v>
      </c>
      <c r="G110" s="28">
        <v>1.8145376395609929</v>
      </c>
      <c r="H110" s="28">
        <v>2.2506453471972163</v>
      </c>
      <c r="I110" s="28">
        <v>2.6654253935582979</v>
      </c>
      <c r="J110" s="28">
        <v>2.3829021837755109</v>
      </c>
      <c r="K110" s="29">
        <v>1.5000255544427565</v>
      </c>
    </row>
    <row r="111" spans="2:11" ht="15" thickBot="1" x14ac:dyDescent="0.4">
      <c r="B111" s="42"/>
      <c r="C111" s="43" t="s">
        <v>84</v>
      </c>
      <c r="D111" s="33">
        <v>3.8398581720416494</v>
      </c>
      <c r="E111" s="33">
        <v>3.3817101819259747</v>
      </c>
      <c r="F111" s="33">
        <v>2.0915968218618457</v>
      </c>
      <c r="G111" s="33">
        <v>1.9654454311274903</v>
      </c>
      <c r="H111" s="33">
        <v>2.4009584624434148</v>
      </c>
      <c r="I111" s="33">
        <v>2.8178805533789459</v>
      </c>
      <c r="J111" s="33">
        <v>2.5347731941427623</v>
      </c>
      <c r="K111" s="34">
        <v>1.6523517648369734</v>
      </c>
    </row>
    <row r="112" spans="2:11" x14ac:dyDescent="0.35">
      <c r="B112" s="35" t="s">
        <v>114</v>
      </c>
      <c r="C112" s="1" t="s">
        <v>2</v>
      </c>
      <c r="D112" s="25">
        <v>3.4502897200471425</v>
      </c>
      <c r="E112" s="25">
        <v>2.9843904790509459</v>
      </c>
      <c r="F112" s="25">
        <v>1.7025185119937383</v>
      </c>
      <c r="G112" s="25">
        <v>1.5675165806287714</v>
      </c>
      <c r="H112" s="25">
        <v>2.0071715069835965</v>
      </c>
      <c r="I112" s="25">
        <v>2.4187793258042061</v>
      </c>
      <c r="J112" s="25">
        <v>2.1336687133784706</v>
      </c>
      <c r="K112" s="26">
        <v>1.2486294261395945</v>
      </c>
    </row>
    <row r="113" spans="2:11" x14ac:dyDescent="0.35">
      <c r="B113" s="27"/>
      <c r="C113" s="2" t="s">
        <v>69</v>
      </c>
      <c r="D113" s="28">
        <v>3.7021599264352085</v>
      </c>
      <c r="E113" s="28">
        <v>3.2440119363195339</v>
      </c>
      <c r="F113" s="28">
        <v>1.9538985762554046</v>
      </c>
      <c r="G113" s="28">
        <v>1.8277471855210492</v>
      </c>
      <c r="H113" s="28">
        <v>2.263260216836974</v>
      </c>
      <c r="I113" s="28">
        <v>2.6801823077725047</v>
      </c>
      <c r="J113" s="28">
        <v>2.3970749485363214</v>
      </c>
      <c r="K113" s="29">
        <v>1.5146535192305324</v>
      </c>
    </row>
    <row r="114" spans="2:11" ht="15" thickBot="1" x14ac:dyDescent="0.4">
      <c r="B114" s="27" t="s">
        <v>117</v>
      </c>
      <c r="C114" s="2" t="s">
        <v>71</v>
      </c>
      <c r="D114" s="28">
        <v>3.6723613723070598</v>
      </c>
      <c r="E114" s="28">
        <v>3.2142133821913852</v>
      </c>
      <c r="F114" s="44">
        <v>1.9241000221272557</v>
      </c>
      <c r="G114" s="28">
        <v>1.7979486313929003</v>
      </c>
      <c r="H114" s="28">
        <v>2.2334616627088248</v>
      </c>
      <c r="I114" s="28">
        <v>2.650383753644356</v>
      </c>
      <c r="J114" s="28">
        <v>2.3672763944081723</v>
      </c>
      <c r="K114" s="29">
        <v>1.4848549651023832</v>
      </c>
    </row>
    <row r="115" spans="2:11" ht="15" thickBot="1" x14ac:dyDescent="0.4">
      <c r="B115" s="30">
        <v>0</v>
      </c>
      <c r="C115" s="2" t="s">
        <v>73</v>
      </c>
      <c r="D115" s="28">
        <v>3.6276635411148361</v>
      </c>
      <c r="E115" s="45">
        <v>3.1695155509991615</v>
      </c>
      <c r="F115" s="46">
        <v>1.8794021909350325</v>
      </c>
      <c r="G115" s="47">
        <v>1.7532508002006773</v>
      </c>
      <c r="H115" s="28">
        <v>2.1887638315166016</v>
      </c>
      <c r="I115" s="28">
        <v>2.6056859224521327</v>
      </c>
      <c r="J115" s="28">
        <v>2.322578563215949</v>
      </c>
      <c r="K115" s="29">
        <v>1.4401571339101602</v>
      </c>
    </row>
    <row r="116" spans="2:11" x14ac:dyDescent="0.35">
      <c r="B116" s="31"/>
      <c r="C116" s="2" t="s">
        <v>75</v>
      </c>
      <c r="D116" s="28">
        <v>3.5829657099226129</v>
      </c>
      <c r="E116" s="28">
        <v>3.1248177198069382</v>
      </c>
      <c r="F116" s="48">
        <v>1.8347043597428092</v>
      </c>
      <c r="G116" s="28">
        <v>1.7085529690084538</v>
      </c>
      <c r="H116" s="28">
        <v>2.1440660003243783</v>
      </c>
      <c r="I116" s="28">
        <v>2.5609880912599094</v>
      </c>
      <c r="J116" s="28">
        <v>2.2778807320237258</v>
      </c>
      <c r="K116" s="29">
        <v>1.3954593027179369</v>
      </c>
    </row>
    <row r="117" spans="2:11" x14ac:dyDescent="0.35">
      <c r="B117" s="31"/>
      <c r="C117" s="2" t="s">
        <v>77</v>
      </c>
      <c r="D117" s="28">
        <v>3.6514771248561484</v>
      </c>
      <c r="E117" s="28">
        <v>3.1916299778297557</v>
      </c>
      <c r="F117" s="28">
        <v>1.9015569224504341</v>
      </c>
      <c r="G117" s="28">
        <v>1.7752881142509482</v>
      </c>
      <c r="H117" s="28">
        <v>2.2113958218871717</v>
      </c>
      <c r="I117" s="28">
        <v>2.6261758682482532</v>
      </c>
      <c r="J117" s="28">
        <v>2.3436526584654662</v>
      </c>
      <c r="K117" s="29">
        <v>1.4607760291327121</v>
      </c>
    </row>
    <row r="118" spans="2:11" x14ac:dyDescent="0.35">
      <c r="B118" s="31"/>
      <c r="C118" s="2" t="s">
        <v>79</v>
      </c>
      <c r="D118" s="28">
        <v>3.6268649447820498</v>
      </c>
      <c r="E118" s="28">
        <v>3.1670177977556571</v>
      </c>
      <c r="F118" s="28">
        <v>1.8769447423763348</v>
      </c>
      <c r="G118" s="28">
        <v>1.750675934176849</v>
      </c>
      <c r="H118" s="28">
        <v>2.1867836418130722</v>
      </c>
      <c r="I118" s="28">
        <v>2.6015636881741542</v>
      </c>
      <c r="J118" s="28">
        <v>2.3190404783913667</v>
      </c>
      <c r="K118" s="29">
        <v>1.4361638490586128</v>
      </c>
    </row>
    <row r="119" spans="2:11" x14ac:dyDescent="0.35">
      <c r="B119" s="31"/>
      <c r="C119" s="2" t="s">
        <v>81</v>
      </c>
      <c r="D119" s="28">
        <v>3.5899466746709012</v>
      </c>
      <c r="E119" s="28">
        <v>3.1300995276445081</v>
      </c>
      <c r="F119" s="28">
        <v>1.8400264722651862</v>
      </c>
      <c r="G119" s="28">
        <v>1.7137576640657004</v>
      </c>
      <c r="H119" s="28">
        <v>2.1498653717019236</v>
      </c>
      <c r="I119" s="28">
        <v>2.5646454180630056</v>
      </c>
      <c r="J119" s="28">
        <v>2.2821222082802182</v>
      </c>
      <c r="K119" s="29">
        <v>1.3992455789474643</v>
      </c>
    </row>
    <row r="120" spans="2:11" x14ac:dyDescent="0.35">
      <c r="B120" s="31"/>
      <c r="C120" s="2" t="s">
        <v>83</v>
      </c>
      <c r="D120" s="28">
        <v>3.5530284045597522</v>
      </c>
      <c r="E120" s="28">
        <v>3.0931812575333595</v>
      </c>
      <c r="F120" s="28">
        <v>1.8031082021540377</v>
      </c>
      <c r="G120" s="28">
        <v>1.6768393939545516</v>
      </c>
      <c r="H120" s="28">
        <v>2.112947101590775</v>
      </c>
      <c r="I120" s="28">
        <v>2.5277271479518566</v>
      </c>
      <c r="J120" s="28">
        <v>2.2452039381690696</v>
      </c>
      <c r="K120" s="29">
        <v>1.3623273088363155</v>
      </c>
    </row>
    <row r="121" spans="2:11" ht="15" thickBot="1" x14ac:dyDescent="0.4">
      <c r="B121" s="32"/>
      <c r="C121" s="3" t="s">
        <v>84</v>
      </c>
      <c r="D121" s="33">
        <v>3.7021599264352085</v>
      </c>
      <c r="E121" s="33">
        <v>3.2440119363195339</v>
      </c>
      <c r="F121" s="33">
        <v>1.9538985762554046</v>
      </c>
      <c r="G121" s="33">
        <v>1.8277471855210492</v>
      </c>
      <c r="H121" s="33">
        <v>2.263260216836974</v>
      </c>
      <c r="I121" s="33">
        <v>2.6801823077725047</v>
      </c>
      <c r="J121" s="33">
        <v>2.3970749485363214</v>
      </c>
      <c r="K121" s="34">
        <v>1.5146535192305324</v>
      </c>
    </row>
    <row r="122" spans="2:11" x14ac:dyDescent="0.35">
      <c r="B122" s="24" t="s">
        <v>114</v>
      </c>
      <c r="C122" s="1" t="s">
        <v>2</v>
      </c>
      <c r="D122" s="25">
        <v>3.3125914744407012</v>
      </c>
      <c r="E122" s="25">
        <v>2.8466922334445042</v>
      </c>
      <c r="F122" s="25">
        <v>1.5648202663872972</v>
      </c>
      <c r="G122" s="25">
        <v>1.4298183350223304</v>
      </c>
      <c r="H122" s="25">
        <v>1.8694732613771554</v>
      </c>
      <c r="I122" s="25">
        <v>2.2810810801977648</v>
      </c>
      <c r="J122" s="25">
        <v>1.9959704677720294</v>
      </c>
      <c r="K122" s="26">
        <v>1.1109311805331534</v>
      </c>
    </row>
    <row r="123" spans="2:11" x14ac:dyDescent="0.35">
      <c r="B123" s="27"/>
      <c r="C123" s="2" t="s">
        <v>69</v>
      </c>
      <c r="D123" s="28">
        <v>3.5644616808287677</v>
      </c>
      <c r="E123" s="28">
        <v>3.1063136907130922</v>
      </c>
      <c r="F123" s="28">
        <v>1.8162003306489634</v>
      </c>
      <c r="G123" s="28">
        <v>1.6900489399146079</v>
      </c>
      <c r="H123" s="28">
        <v>2.1255619712305327</v>
      </c>
      <c r="I123" s="28">
        <v>2.5424840621660634</v>
      </c>
      <c r="J123" s="28">
        <v>2.2593767029298801</v>
      </c>
      <c r="K123" s="29">
        <v>1.3769552736240911</v>
      </c>
    </row>
    <row r="124" spans="2:11" x14ac:dyDescent="0.35">
      <c r="B124" s="27" t="s">
        <v>118</v>
      </c>
      <c r="C124" s="2" t="s">
        <v>71</v>
      </c>
      <c r="D124" s="28">
        <v>3.5346631267006181</v>
      </c>
      <c r="E124" s="28">
        <v>3.0765151365849435</v>
      </c>
      <c r="F124" s="28">
        <v>1.7864017765208147</v>
      </c>
      <c r="G124" s="28">
        <v>1.6602503857864592</v>
      </c>
      <c r="H124" s="28">
        <v>2.095763417102384</v>
      </c>
      <c r="I124" s="28">
        <v>2.5126855080379147</v>
      </c>
      <c r="J124" s="28">
        <v>2.2295781488017314</v>
      </c>
      <c r="K124" s="29">
        <v>1.3471567194959422</v>
      </c>
    </row>
    <row r="125" spans="2:11" x14ac:dyDescent="0.35">
      <c r="B125" s="30">
        <v>0</v>
      </c>
      <c r="C125" s="2" t="s">
        <v>73</v>
      </c>
      <c r="D125" s="28">
        <v>3.4899652955083953</v>
      </c>
      <c r="E125" s="28">
        <v>3.0318173053927202</v>
      </c>
      <c r="F125" s="28">
        <v>1.7417039453285912</v>
      </c>
      <c r="G125" s="28">
        <v>1.615552554594236</v>
      </c>
      <c r="H125" s="28">
        <v>2.0510655859101603</v>
      </c>
      <c r="I125" s="28">
        <v>2.4679876768456914</v>
      </c>
      <c r="J125" s="28">
        <v>2.1848803176095077</v>
      </c>
      <c r="K125" s="29">
        <v>1.3024588883037189</v>
      </c>
    </row>
    <row r="126" spans="2:11" x14ac:dyDescent="0.35">
      <c r="B126" s="31"/>
      <c r="C126" s="2" t="s">
        <v>75</v>
      </c>
      <c r="D126" s="28">
        <v>3.445267464316172</v>
      </c>
      <c r="E126" s="28">
        <v>2.9871194742004974</v>
      </c>
      <c r="F126" s="28">
        <v>1.6970061141363679</v>
      </c>
      <c r="G126" s="28">
        <v>1.5708547234020125</v>
      </c>
      <c r="H126" s="28">
        <v>2.0063677547179375</v>
      </c>
      <c r="I126" s="28">
        <v>2.4232898456534682</v>
      </c>
      <c r="J126" s="28">
        <v>2.1401824864172849</v>
      </c>
      <c r="K126" s="29">
        <v>1.2577610571114957</v>
      </c>
    </row>
    <row r="127" spans="2:11" x14ac:dyDescent="0.35">
      <c r="B127" s="31"/>
      <c r="C127" s="2" t="s">
        <v>77</v>
      </c>
      <c r="D127" s="28">
        <v>3.5137788792497076</v>
      </c>
      <c r="E127" s="28">
        <v>3.0539317322233148</v>
      </c>
      <c r="F127" s="28">
        <v>1.7638586768439928</v>
      </c>
      <c r="G127" s="28">
        <v>1.637589868644507</v>
      </c>
      <c r="H127" s="28">
        <v>2.0736975762807304</v>
      </c>
      <c r="I127" s="28">
        <v>2.4884776226418119</v>
      </c>
      <c r="J127" s="28">
        <v>2.2059544128590249</v>
      </c>
      <c r="K127" s="29">
        <v>1.3230777835262708</v>
      </c>
    </row>
    <row r="128" spans="2:11" x14ac:dyDescent="0.35">
      <c r="B128" s="31"/>
      <c r="C128" s="2" t="s">
        <v>79</v>
      </c>
      <c r="D128" s="28">
        <v>3.4891666991756085</v>
      </c>
      <c r="E128" s="28">
        <v>3.0293195521492153</v>
      </c>
      <c r="F128" s="28">
        <v>1.7392464967698937</v>
      </c>
      <c r="G128" s="28">
        <v>1.6129776885704081</v>
      </c>
      <c r="H128" s="28">
        <v>2.0490853962066313</v>
      </c>
      <c r="I128" s="28">
        <v>2.4638654425677129</v>
      </c>
      <c r="J128" s="28">
        <v>2.1813422327849259</v>
      </c>
      <c r="K128" s="29">
        <v>1.2984656034521715</v>
      </c>
    </row>
    <row r="129" spans="2:11" x14ac:dyDescent="0.35">
      <c r="B129" s="31"/>
      <c r="C129" s="2" t="s">
        <v>81</v>
      </c>
      <c r="D129" s="28">
        <v>3.4522484290644599</v>
      </c>
      <c r="E129" s="28">
        <v>2.9924012820380672</v>
      </c>
      <c r="F129" s="28">
        <v>1.7023282266587449</v>
      </c>
      <c r="G129" s="28">
        <v>1.5760594184592591</v>
      </c>
      <c r="H129" s="28">
        <v>2.0121671260954823</v>
      </c>
      <c r="I129" s="28">
        <v>2.4269471724565643</v>
      </c>
      <c r="J129" s="28">
        <v>2.1444239626737769</v>
      </c>
      <c r="K129" s="29">
        <v>1.261547333341023</v>
      </c>
    </row>
    <row r="130" spans="2:11" x14ac:dyDescent="0.35">
      <c r="B130" s="31"/>
      <c r="C130" s="2" t="s">
        <v>83</v>
      </c>
      <c r="D130" s="28">
        <v>3.4153301589533114</v>
      </c>
      <c r="E130" s="28">
        <v>2.9554830119269182</v>
      </c>
      <c r="F130" s="28">
        <v>1.6654099565475964</v>
      </c>
      <c r="G130" s="28">
        <v>1.5391411483481106</v>
      </c>
      <c r="H130" s="28">
        <v>1.975248855984334</v>
      </c>
      <c r="I130" s="28">
        <v>2.3900289023454158</v>
      </c>
      <c r="J130" s="28">
        <v>2.1075056925626283</v>
      </c>
      <c r="K130" s="29">
        <v>1.2246290632298744</v>
      </c>
    </row>
    <row r="131" spans="2:11" ht="15" thickBot="1" x14ac:dyDescent="0.4">
      <c r="B131" s="32"/>
      <c r="C131" s="3" t="s">
        <v>84</v>
      </c>
      <c r="D131" s="33">
        <v>3.5644616808287677</v>
      </c>
      <c r="E131" s="33">
        <v>3.1063136907130922</v>
      </c>
      <c r="F131" s="33">
        <v>1.8162003306489634</v>
      </c>
      <c r="G131" s="33">
        <v>1.6900489399146079</v>
      </c>
      <c r="H131" s="33">
        <v>2.1255619712305327</v>
      </c>
      <c r="I131" s="33">
        <v>2.5424840621660634</v>
      </c>
      <c r="J131" s="33">
        <v>2.2593767029298801</v>
      </c>
      <c r="K131" s="34">
        <v>1.3769552736240911</v>
      </c>
    </row>
    <row r="132" spans="2:11" x14ac:dyDescent="0.35">
      <c r="B132" s="36" t="s">
        <v>119</v>
      </c>
      <c r="C132" s="1" t="s">
        <v>2</v>
      </c>
      <c r="D132" s="25">
        <v>3.5187905266271118</v>
      </c>
      <c r="E132" s="25">
        <v>3.047660031661338</v>
      </c>
      <c r="F132" s="25">
        <v>1.7787636175340096</v>
      </c>
      <c r="G132" s="25">
        <v>1.63656349516297</v>
      </c>
      <c r="H132" s="25">
        <v>2.0784209603484283</v>
      </c>
      <c r="I132" s="25">
        <v>2.4836664110781621</v>
      </c>
      <c r="J132" s="25">
        <v>2.197851315580222</v>
      </c>
      <c r="K132" s="26">
        <v>1.328887835290248</v>
      </c>
    </row>
    <row r="133" spans="2:11" x14ac:dyDescent="0.35">
      <c r="B133" s="27"/>
      <c r="C133" s="2" t="s">
        <v>69</v>
      </c>
      <c r="D133" s="28">
        <v>3.7725228337316841</v>
      </c>
      <c r="E133" s="28">
        <v>3.309303687396608</v>
      </c>
      <c r="F133" s="28">
        <v>2.0310509214406247</v>
      </c>
      <c r="G133" s="28">
        <v>1.9009324646979417</v>
      </c>
      <c r="H133" s="28">
        <v>2.3337762540784404</v>
      </c>
      <c r="I133" s="28">
        <v>2.7464393770052284</v>
      </c>
      <c r="J133" s="28">
        <v>2.464314303463583</v>
      </c>
      <c r="K133" s="29">
        <v>1.5865590955690898</v>
      </c>
    </row>
    <row r="134" spans="2:11" x14ac:dyDescent="0.35">
      <c r="B134" s="27" t="s">
        <v>115</v>
      </c>
      <c r="C134" s="2" t="s">
        <v>71</v>
      </c>
      <c r="D134" s="28">
        <v>3.7427242796035354</v>
      </c>
      <c r="E134" s="28">
        <v>3.2795051332684593</v>
      </c>
      <c r="F134" s="28">
        <v>2.001252367312476</v>
      </c>
      <c r="G134" s="28">
        <v>1.8711339105697931</v>
      </c>
      <c r="H134" s="28">
        <v>2.3039776999502917</v>
      </c>
      <c r="I134" s="28">
        <v>2.7166408228770798</v>
      </c>
      <c r="J134" s="28">
        <v>2.4345157493354344</v>
      </c>
      <c r="K134" s="29">
        <v>1.5567605414409411</v>
      </c>
    </row>
    <row r="135" spans="2:11" x14ac:dyDescent="0.35">
      <c r="B135" s="30">
        <v>0</v>
      </c>
      <c r="C135" s="2" t="s">
        <v>73</v>
      </c>
      <c r="D135" s="28">
        <v>3.6980264484113121</v>
      </c>
      <c r="E135" s="28">
        <v>3.234807302076236</v>
      </c>
      <c r="F135" s="28">
        <v>1.9565545361202525</v>
      </c>
      <c r="G135" s="28">
        <v>1.8264360793775696</v>
      </c>
      <c r="H135" s="28">
        <v>2.259279868758068</v>
      </c>
      <c r="I135" s="28">
        <v>2.6719429916848561</v>
      </c>
      <c r="J135" s="28">
        <v>2.3898179181432111</v>
      </c>
      <c r="K135" s="29">
        <v>1.5120627102487179</v>
      </c>
    </row>
    <row r="136" spans="2:11" x14ac:dyDescent="0.35">
      <c r="B136" s="31"/>
      <c r="C136" s="2" t="s">
        <v>75</v>
      </c>
      <c r="D136" s="28">
        <v>3.6533286172190884</v>
      </c>
      <c r="E136" s="28">
        <v>3.1901094708840123</v>
      </c>
      <c r="F136" s="28">
        <v>1.9118567049280295</v>
      </c>
      <c r="G136" s="28">
        <v>1.7817382481853465</v>
      </c>
      <c r="H136" s="28">
        <v>2.2145820375658452</v>
      </c>
      <c r="I136" s="28">
        <v>2.6272451604926332</v>
      </c>
      <c r="J136" s="28">
        <v>2.3451200869509878</v>
      </c>
      <c r="K136" s="29">
        <v>1.4673648790564946</v>
      </c>
    </row>
    <row r="137" spans="2:11" x14ac:dyDescent="0.35">
      <c r="B137" s="31"/>
      <c r="C137" s="2" t="s">
        <v>77</v>
      </c>
      <c r="D137" s="28">
        <v>3.7214328233939131</v>
      </c>
      <c r="E137" s="28">
        <v>3.2563651045819948</v>
      </c>
      <c r="F137" s="28">
        <v>1.980390840419217</v>
      </c>
      <c r="G137" s="28">
        <v>1.8475766520498478</v>
      </c>
      <c r="H137" s="28">
        <v>2.2813909475738652</v>
      </c>
      <c r="I137" s="28">
        <v>2.6931152775747695</v>
      </c>
      <c r="J137" s="28">
        <v>2.4102903943201563</v>
      </c>
      <c r="K137" s="29">
        <v>1.5317600591540195</v>
      </c>
    </row>
    <row r="138" spans="2:11" x14ac:dyDescent="0.35">
      <c r="B138" s="31"/>
      <c r="C138" s="2" t="s">
        <v>79</v>
      </c>
      <c r="D138" s="28">
        <v>3.6968206433198141</v>
      </c>
      <c r="E138" s="28">
        <v>3.2317529245078953</v>
      </c>
      <c r="F138" s="28">
        <v>1.9557786603451179</v>
      </c>
      <c r="G138" s="28">
        <v>1.8229644719757487</v>
      </c>
      <c r="H138" s="28">
        <v>2.2567787674997666</v>
      </c>
      <c r="I138" s="28">
        <v>2.6685030975006705</v>
      </c>
      <c r="J138" s="28">
        <v>2.3856782142460573</v>
      </c>
      <c r="K138" s="29">
        <v>1.5071478790799206</v>
      </c>
    </row>
    <row r="139" spans="2:11" x14ac:dyDescent="0.35">
      <c r="B139" s="31"/>
      <c r="C139" s="2" t="s">
        <v>81</v>
      </c>
      <c r="D139" s="28">
        <v>3.6599023732086651</v>
      </c>
      <c r="E139" s="28">
        <v>3.1948346543967467</v>
      </c>
      <c r="F139" s="28">
        <v>1.9188603902339691</v>
      </c>
      <c r="G139" s="28">
        <v>1.7860462018645999</v>
      </c>
      <c r="H139" s="28">
        <v>2.2198604973886176</v>
      </c>
      <c r="I139" s="28">
        <v>2.6315848273895215</v>
      </c>
      <c r="J139" s="28">
        <v>2.3487599441349087</v>
      </c>
      <c r="K139" s="29">
        <v>1.4702296089687716</v>
      </c>
    </row>
    <row r="140" spans="2:11" x14ac:dyDescent="0.35">
      <c r="B140" s="31"/>
      <c r="C140" s="2" t="s">
        <v>83</v>
      </c>
      <c r="D140" s="28">
        <v>3.622984103097517</v>
      </c>
      <c r="E140" s="28">
        <v>3.1579163842855982</v>
      </c>
      <c r="F140" s="28">
        <v>1.8819421201228206</v>
      </c>
      <c r="G140" s="28">
        <v>1.7491279317534514</v>
      </c>
      <c r="H140" s="28">
        <v>2.182942227277469</v>
      </c>
      <c r="I140" s="28">
        <v>2.5946665572783734</v>
      </c>
      <c r="J140" s="28">
        <v>2.3118416740237602</v>
      </c>
      <c r="K140" s="29">
        <v>1.4333113388576233</v>
      </c>
    </row>
    <row r="141" spans="2:11" ht="15" thickBot="1" x14ac:dyDescent="0.4">
      <c r="B141" s="32"/>
      <c r="C141" s="3" t="s">
        <v>84</v>
      </c>
      <c r="D141" s="33">
        <v>3.7725228337316841</v>
      </c>
      <c r="E141" s="33">
        <v>3.309303687396608</v>
      </c>
      <c r="F141" s="33">
        <v>2.0310509214406247</v>
      </c>
      <c r="G141" s="33">
        <v>1.9009324646979417</v>
      </c>
      <c r="H141" s="33">
        <v>2.3337762540784404</v>
      </c>
      <c r="I141" s="33">
        <v>2.7464393770052284</v>
      </c>
      <c r="J141" s="33">
        <v>2.464314303463583</v>
      </c>
      <c r="K141" s="34">
        <v>1.5865590955690898</v>
      </c>
    </row>
    <row r="142" spans="2:11" x14ac:dyDescent="0.35">
      <c r="B142" s="36" t="s">
        <v>119</v>
      </c>
      <c r="C142" s="1" t="s">
        <v>2</v>
      </c>
      <c r="D142" s="25">
        <v>3.4414881733083953</v>
      </c>
      <c r="E142" s="25">
        <v>2.9703576783426215</v>
      </c>
      <c r="F142" s="25">
        <v>1.7014612642152931</v>
      </c>
      <c r="G142" s="25">
        <v>1.5592611418442535</v>
      </c>
      <c r="H142" s="25">
        <v>2.0011186070297118</v>
      </c>
      <c r="I142" s="25">
        <v>2.4063640577594452</v>
      </c>
      <c r="J142" s="25">
        <v>2.120548962261505</v>
      </c>
      <c r="K142" s="26">
        <v>1.2515854819715315</v>
      </c>
    </row>
    <row r="143" spans="2:11" x14ac:dyDescent="0.35">
      <c r="B143" s="27"/>
      <c r="C143" s="2" t="s">
        <v>69</v>
      </c>
      <c r="D143" s="28">
        <v>3.6952204804129676</v>
      </c>
      <c r="E143" s="28">
        <v>3.2320013340778915</v>
      </c>
      <c r="F143" s="28">
        <v>1.953748568121908</v>
      </c>
      <c r="G143" s="28">
        <v>1.823630111379225</v>
      </c>
      <c r="H143" s="28">
        <v>2.2564739007597239</v>
      </c>
      <c r="I143" s="28">
        <v>2.669137023686512</v>
      </c>
      <c r="J143" s="28">
        <v>2.3870119501448666</v>
      </c>
      <c r="K143" s="29">
        <v>1.5092567422503733</v>
      </c>
    </row>
    <row r="144" spans="2:11" x14ac:dyDescent="0.35">
      <c r="B144" s="27" t="s">
        <v>116</v>
      </c>
      <c r="C144" s="2" t="s">
        <v>71</v>
      </c>
      <c r="D144" s="28">
        <v>3.6654219262848189</v>
      </c>
      <c r="E144" s="28">
        <v>3.2022027799497428</v>
      </c>
      <c r="F144" s="28">
        <v>1.9239500139937593</v>
      </c>
      <c r="G144" s="28">
        <v>1.7938315572510763</v>
      </c>
      <c r="H144" s="28">
        <v>2.2266753466315752</v>
      </c>
      <c r="I144" s="28">
        <v>2.6393384695583633</v>
      </c>
      <c r="J144" s="28">
        <v>2.3572133960167179</v>
      </c>
      <c r="K144" s="29">
        <v>1.4794581881222246</v>
      </c>
    </row>
    <row r="145" spans="2:11" x14ac:dyDescent="0.35">
      <c r="B145" s="30">
        <v>0</v>
      </c>
      <c r="C145" s="2" t="s">
        <v>73</v>
      </c>
      <c r="D145" s="28">
        <v>3.6207240950925956</v>
      </c>
      <c r="E145" s="28">
        <v>3.1575049487575195</v>
      </c>
      <c r="F145" s="28">
        <v>1.8792521828015358</v>
      </c>
      <c r="G145" s="28">
        <v>1.7491337260588531</v>
      </c>
      <c r="H145" s="28">
        <v>2.1819775154393515</v>
      </c>
      <c r="I145" s="28">
        <v>2.5946406383661396</v>
      </c>
      <c r="J145" s="28">
        <v>2.3125155648244942</v>
      </c>
      <c r="K145" s="29">
        <v>1.4347603569300011</v>
      </c>
    </row>
    <row r="146" spans="2:11" x14ac:dyDescent="0.35">
      <c r="B146" s="31"/>
      <c r="C146" s="2" t="s">
        <v>75</v>
      </c>
      <c r="D146" s="28">
        <v>3.5760262639003719</v>
      </c>
      <c r="E146" s="28">
        <v>3.1128071175652958</v>
      </c>
      <c r="F146" s="28">
        <v>1.8345543516093128</v>
      </c>
      <c r="G146" s="28">
        <v>1.7044358948666298</v>
      </c>
      <c r="H146" s="28">
        <v>2.1372796842471287</v>
      </c>
      <c r="I146" s="28">
        <v>2.5499428071739167</v>
      </c>
      <c r="J146" s="28">
        <v>2.2678177336322713</v>
      </c>
      <c r="K146" s="29">
        <v>1.3900625257377781</v>
      </c>
    </row>
    <row r="147" spans="2:11" x14ac:dyDescent="0.35">
      <c r="B147" s="31"/>
      <c r="C147" s="2" t="s">
        <v>77</v>
      </c>
      <c r="D147" s="28">
        <v>3.6441304700751966</v>
      </c>
      <c r="E147" s="28">
        <v>3.1790627512632783</v>
      </c>
      <c r="F147" s="28">
        <v>1.9030884871005007</v>
      </c>
      <c r="G147" s="28">
        <v>1.7702742987311315</v>
      </c>
      <c r="H147" s="28">
        <v>2.2040885942551491</v>
      </c>
      <c r="I147" s="28">
        <v>2.6158129242560531</v>
      </c>
      <c r="J147" s="28">
        <v>2.3329880410014403</v>
      </c>
      <c r="K147" s="29">
        <v>1.4544577058353032</v>
      </c>
    </row>
    <row r="148" spans="2:11" x14ac:dyDescent="0.35">
      <c r="B148" s="31"/>
      <c r="C148" s="2" t="s">
        <v>79</v>
      </c>
      <c r="D148" s="28">
        <v>3.6195182900010976</v>
      </c>
      <c r="E148" s="28">
        <v>3.1544505711891788</v>
      </c>
      <c r="F148" s="28">
        <v>1.8784763070264014</v>
      </c>
      <c r="G148" s="28">
        <v>1.7456621186570322</v>
      </c>
      <c r="H148" s="28">
        <v>2.1794764141810496</v>
      </c>
      <c r="I148" s="28">
        <v>2.591200744181954</v>
      </c>
      <c r="J148" s="28">
        <v>2.3083758609273408</v>
      </c>
      <c r="K148" s="29">
        <v>1.4298455257612039</v>
      </c>
    </row>
    <row r="149" spans="2:11" x14ac:dyDescent="0.35">
      <c r="B149" s="31"/>
      <c r="C149" s="2" t="s">
        <v>81</v>
      </c>
      <c r="D149" s="28">
        <v>3.5826000198899486</v>
      </c>
      <c r="E149" s="28">
        <v>3.1175323010780298</v>
      </c>
      <c r="F149" s="28">
        <v>1.8415580369152529</v>
      </c>
      <c r="G149" s="28">
        <v>1.7087438485458837</v>
      </c>
      <c r="H149" s="28">
        <v>2.1425581440699011</v>
      </c>
      <c r="I149" s="28">
        <v>2.5542824740708054</v>
      </c>
      <c r="J149" s="28">
        <v>2.2714575908161923</v>
      </c>
      <c r="K149" s="29">
        <v>1.3929272556500554</v>
      </c>
    </row>
    <row r="150" spans="2:11" x14ac:dyDescent="0.35">
      <c r="B150" s="31"/>
      <c r="C150" s="2" t="s">
        <v>83</v>
      </c>
      <c r="D150" s="28">
        <v>3.5456817497788005</v>
      </c>
      <c r="E150" s="28">
        <v>3.0806140309668817</v>
      </c>
      <c r="F150" s="28">
        <v>1.8046397668041041</v>
      </c>
      <c r="G150" s="28">
        <v>1.6718255784347347</v>
      </c>
      <c r="H150" s="28">
        <v>2.1056398739587525</v>
      </c>
      <c r="I150" s="28">
        <v>2.5173642039596564</v>
      </c>
      <c r="J150" s="28">
        <v>2.2345393207050437</v>
      </c>
      <c r="K150" s="29">
        <v>1.3560089855389066</v>
      </c>
    </row>
    <row r="151" spans="2:11" ht="15" thickBot="1" x14ac:dyDescent="0.4">
      <c r="B151" s="32"/>
      <c r="C151" s="3" t="s">
        <v>84</v>
      </c>
      <c r="D151" s="33">
        <v>3.6952204804129676</v>
      </c>
      <c r="E151" s="33">
        <v>3.2320013340778915</v>
      </c>
      <c r="F151" s="33">
        <v>1.953748568121908</v>
      </c>
      <c r="G151" s="33">
        <v>1.823630111379225</v>
      </c>
      <c r="H151" s="33">
        <v>2.2564739007597239</v>
      </c>
      <c r="I151" s="33">
        <v>2.669137023686512</v>
      </c>
      <c r="J151" s="33">
        <v>2.3870119501448666</v>
      </c>
      <c r="K151" s="34">
        <v>1.5092567422503733</v>
      </c>
    </row>
    <row r="152" spans="2:11" x14ac:dyDescent="0.35">
      <c r="B152" s="36" t="s">
        <v>119</v>
      </c>
      <c r="C152" s="1" t="s">
        <v>2</v>
      </c>
      <c r="D152" s="25">
        <v>3.3255346433303203</v>
      </c>
      <c r="E152" s="25">
        <v>2.8544041483645466</v>
      </c>
      <c r="F152" s="25">
        <v>1.5855077342372181</v>
      </c>
      <c r="G152" s="25">
        <v>1.4433076118661785</v>
      </c>
      <c r="H152" s="25">
        <v>1.8851650770516368</v>
      </c>
      <c r="I152" s="25">
        <v>2.2904105277813702</v>
      </c>
      <c r="J152" s="25">
        <v>2.0045954322834305</v>
      </c>
      <c r="K152" s="26">
        <v>1.1356319519934568</v>
      </c>
    </row>
    <row r="153" spans="2:11" x14ac:dyDescent="0.35">
      <c r="B153" s="27"/>
      <c r="C153" s="2" t="s">
        <v>69</v>
      </c>
      <c r="D153" s="28">
        <v>3.5792669504348926</v>
      </c>
      <c r="E153" s="28">
        <v>3.1160478040998165</v>
      </c>
      <c r="F153" s="28">
        <v>1.8377950381438335</v>
      </c>
      <c r="G153" s="28">
        <v>1.7076765814011505</v>
      </c>
      <c r="H153" s="28">
        <v>2.1405203707816489</v>
      </c>
      <c r="I153" s="28">
        <v>2.553183493708437</v>
      </c>
      <c r="J153" s="28">
        <v>2.271058420166792</v>
      </c>
      <c r="K153" s="29">
        <v>1.3933032122722986</v>
      </c>
    </row>
    <row r="154" spans="2:11" x14ac:dyDescent="0.35">
      <c r="B154" s="27" t="s">
        <v>117</v>
      </c>
      <c r="C154" s="2" t="s">
        <v>71</v>
      </c>
      <c r="D154" s="28">
        <v>3.5494683963067439</v>
      </c>
      <c r="E154" s="28">
        <v>3.0862492499716678</v>
      </c>
      <c r="F154" s="28">
        <v>1.8079964840156844</v>
      </c>
      <c r="G154" s="28">
        <v>1.6778780272730016</v>
      </c>
      <c r="H154" s="28">
        <v>2.1107218166535002</v>
      </c>
      <c r="I154" s="28">
        <v>2.5233849395802883</v>
      </c>
      <c r="J154" s="28">
        <v>2.2412598660386429</v>
      </c>
      <c r="K154" s="29">
        <v>1.3635046581441497</v>
      </c>
    </row>
    <row r="155" spans="2:11" x14ac:dyDescent="0.35">
      <c r="B155" s="30">
        <v>0</v>
      </c>
      <c r="C155" s="2" t="s">
        <v>73</v>
      </c>
      <c r="D155" s="28">
        <v>3.5047705651145207</v>
      </c>
      <c r="E155" s="28">
        <v>3.0415514187794446</v>
      </c>
      <c r="F155" s="28">
        <v>1.7632986528234613</v>
      </c>
      <c r="G155" s="28">
        <v>1.6331801960807784</v>
      </c>
      <c r="H155" s="28">
        <v>2.066023985461277</v>
      </c>
      <c r="I155" s="28">
        <v>2.4786871083880651</v>
      </c>
      <c r="J155" s="28">
        <v>2.1965620348464197</v>
      </c>
      <c r="K155" s="29">
        <v>1.3188068269519264</v>
      </c>
    </row>
    <row r="156" spans="2:11" x14ac:dyDescent="0.35">
      <c r="B156" s="31"/>
      <c r="C156" s="2" t="s">
        <v>75</v>
      </c>
      <c r="D156" s="28">
        <v>3.460072733922297</v>
      </c>
      <c r="E156" s="28">
        <v>2.9968535875872209</v>
      </c>
      <c r="F156" s="28">
        <v>1.7186008216312381</v>
      </c>
      <c r="G156" s="28">
        <v>1.5884823648885551</v>
      </c>
      <c r="H156" s="28">
        <v>2.0213261542690537</v>
      </c>
      <c r="I156" s="28">
        <v>2.4339892771958418</v>
      </c>
      <c r="J156" s="28">
        <v>2.1518642036541964</v>
      </c>
      <c r="K156" s="29">
        <v>1.2741089957597032</v>
      </c>
    </row>
    <row r="157" spans="2:11" x14ac:dyDescent="0.35">
      <c r="B157" s="31"/>
      <c r="C157" s="2" t="s">
        <v>77</v>
      </c>
      <c r="D157" s="28">
        <v>3.5281769400971217</v>
      </c>
      <c r="E157" s="28">
        <v>3.0631092212852034</v>
      </c>
      <c r="F157" s="28">
        <v>1.7871349571224258</v>
      </c>
      <c r="G157" s="28">
        <v>1.6543207687530566</v>
      </c>
      <c r="H157" s="28">
        <v>2.0881350642770742</v>
      </c>
      <c r="I157" s="28">
        <v>2.4998593942779785</v>
      </c>
      <c r="J157" s="28">
        <v>2.2170345110233654</v>
      </c>
      <c r="K157" s="29">
        <v>1.3385041758572285</v>
      </c>
    </row>
    <row r="158" spans="2:11" x14ac:dyDescent="0.35">
      <c r="B158" s="31"/>
      <c r="C158" s="2" t="s">
        <v>79</v>
      </c>
      <c r="D158" s="28">
        <v>3.5035647600230226</v>
      </c>
      <c r="E158" s="28">
        <v>3.0384970412111039</v>
      </c>
      <c r="F158" s="28">
        <v>1.7625227770483265</v>
      </c>
      <c r="G158" s="28">
        <v>1.6297085886789573</v>
      </c>
      <c r="H158" s="28">
        <v>2.0635228842029747</v>
      </c>
      <c r="I158" s="28">
        <v>2.4752472142038791</v>
      </c>
      <c r="J158" s="28">
        <v>2.1924223309492659</v>
      </c>
      <c r="K158" s="29">
        <v>1.3138919957831292</v>
      </c>
    </row>
    <row r="159" spans="2:11" x14ac:dyDescent="0.35">
      <c r="B159" s="31"/>
      <c r="C159" s="2" t="s">
        <v>81</v>
      </c>
      <c r="D159" s="28">
        <v>3.4666464899118736</v>
      </c>
      <c r="E159" s="28">
        <v>3.0015787710999553</v>
      </c>
      <c r="F159" s="28">
        <v>1.7256045069371779</v>
      </c>
      <c r="G159" s="28">
        <v>1.5927903185678087</v>
      </c>
      <c r="H159" s="28">
        <v>2.0266046140918266</v>
      </c>
      <c r="I159" s="28">
        <v>2.4383289440927305</v>
      </c>
      <c r="J159" s="28">
        <v>2.1555040608381173</v>
      </c>
      <c r="K159" s="29">
        <v>1.2769737256719806</v>
      </c>
    </row>
    <row r="160" spans="2:11" x14ac:dyDescent="0.35">
      <c r="B160" s="31"/>
      <c r="C160" s="2" t="s">
        <v>83</v>
      </c>
      <c r="D160" s="28">
        <v>3.4297282198007255</v>
      </c>
      <c r="E160" s="28">
        <v>2.9646605009888067</v>
      </c>
      <c r="F160" s="28">
        <v>1.6886862368260291</v>
      </c>
      <c r="G160" s="28">
        <v>1.5558720484566602</v>
      </c>
      <c r="H160" s="28">
        <v>1.9896863439806778</v>
      </c>
      <c r="I160" s="28">
        <v>2.4014106739815819</v>
      </c>
      <c r="J160" s="28">
        <v>2.1185857907269687</v>
      </c>
      <c r="K160" s="29">
        <v>1.2400554555608319</v>
      </c>
    </row>
    <row r="161" spans="2:11" ht="15" thickBot="1" x14ac:dyDescent="0.4">
      <c r="B161" s="32"/>
      <c r="C161" s="3" t="s">
        <v>84</v>
      </c>
      <c r="D161" s="33">
        <v>3.5792669504348926</v>
      </c>
      <c r="E161" s="33">
        <v>3.1160478040998165</v>
      </c>
      <c r="F161" s="33">
        <v>1.8377950381438335</v>
      </c>
      <c r="G161" s="33">
        <v>1.7076765814011505</v>
      </c>
      <c r="H161" s="33">
        <v>2.1405203707816489</v>
      </c>
      <c r="I161" s="33">
        <v>2.553183493708437</v>
      </c>
      <c r="J161" s="33">
        <v>2.271058420166792</v>
      </c>
      <c r="K161" s="34">
        <v>1.3933032122722986</v>
      </c>
    </row>
    <row r="162" spans="2:11" x14ac:dyDescent="0.35">
      <c r="B162" s="36" t="s">
        <v>119</v>
      </c>
      <c r="C162" s="1" t="s">
        <v>2</v>
      </c>
      <c r="D162" s="25">
        <v>3.2095811133522454</v>
      </c>
      <c r="E162" s="25">
        <v>2.7384506183864716</v>
      </c>
      <c r="F162" s="25">
        <v>1.4695542042591432</v>
      </c>
      <c r="G162" s="25">
        <v>1.3273540818881038</v>
      </c>
      <c r="H162" s="25">
        <v>1.7692115470735621</v>
      </c>
      <c r="I162" s="25">
        <v>2.1744569978032957</v>
      </c>
      <c r="J162" s="25">
        <v>1.8886419023053556</v>
      </c>
      <c r="K162" s="26">
        <v>1.0196784220153818</v>
      </c>
    </row>
    <row r="163" spans="2:11" x14ac:dyDescent="0.35">
      <c r="B163" s="27"/>
      <c r="C163" s="2" t="s">
        <v>69</v>
      </c>
      <c r="D163" s="28">
        <v>3.4633134204568177</v>
      </c>
      <c r="E163" s="28">
        <v>3.0000942741217416</v>
      </c>
      <c r="F163" s="28">
        <v>1.7218415081657585</v>
      </c>
      <c r="G163" s="28">
        <v>1.5917230514230756</v>
      </c>
      <c r="H163" s="28">
        <v>2.0245668408035744</v>
      </c>
      <c r="I163" s="28">
        <v>2.4372299637303625</v>
      </c>
      <c r="J163" s="28">
        <v>2.1551048901887171</v>
      </c>
      <c r="K163" s="29">
        <v>1.2773496822942239</v>
      </c>
    </row>
    <row r="164" spans="2:11" x14ac:dyDescent="0.35">
      <c r="B164" s="27" t="s">
        <v>118</v>
      </c>
      <c r="C164" s="2" t="s">
        <v>71</v>
      </c>
      <c r="D164" s="28">
        <v>3.433514866328669</v>
      </c>
      <c r="E164" s="28">
        <v>2.9702957199935929</v>
      </c>
      <c r="F164" s="28">
        <v>1.6920429540376098</v>
      </c>
      <c r="G164" s="28">
        <v>1.5619244972949269</v>
      </c>
      <c r="H164" s="28">
        <v>1.9947682866754253</v>
      </c>
      <c r="I164" s="28">
        <v>2.4074314096022134</v>
      </c>
      <c r="J164" s="28">
        <v>2.125306336060568</v>
      </c>
      <c r="K164" s="29">
        <v>1.2475511281660749</v>
      </c>
    </row>
    <row r="165" spans="2:11" x14ac:dyDescent="0.35">
      <c r="B165" s="30">
        <v>0</v>
      </c>
      <c r="C165" s="2" t="s">
        <v>73</v>
      </c>
      <c r="D165" s="28">
        <v>3.3888170351364462</v>
      </c>
      <c r="E165" s="28">
        <v>2.9255978888013696</v>
      </c>
      <c r="F165" s="28">
        <v>1.6473451228453866</v>
      </c>
      <c r="G165" s="28">
        <v>1.5172266661027036</v>
      </c>
      <c r="H165" s="28">
        <v>1.9500704554832022</v>
      </c>
      <c r="I165" s="28">
        <v>2.3627335784099901</v>
      </c>
      <c r="J165" s="28">
        <v>2.0806085048683451</v>
      </c>
      <c r="K165" s="29">
        <v>1.2028532969738517</v>
      </c>
    </row>
    <row r="166" spans="2:11" x14ac:dyDescent="0.35">
      <c r="B166" s="31"/>
      <c r="C166" s="2" t="s">
        <v>75</v>
      </c>
      <c r="D166" s="28">
        <v>3.3441192039442229</v>
      </c>
      <c r="E166" s="28">
        <v>2.8809000576091468</v>
      </c>
      <c r="F166" s="28">
        <v>1.6026472916531631</v>
      </c>
      <c r="G166" s="28">
        <v>1.4725288349104801</v>
      </c>
      <c r="H166" s="28">
        <v>1.9053726242909788</v>
      </c>
      <c r="I166" s="28">
        <v>2.3180357472177668</v>
      </c>
      <c r="J166" s="28">
        <v>2.0359106736761214</v>
      </c>
      <c r="K166" s="29">
        <v>1.1581554657816284</v>
      </c>
    </row>
    <row r="167" spans="2:11" x14ac:dyDescent="0.35">
      <c r="B167" s="31"/>
      <c r="C167" s="2" t="s">
        <v>77</v>
      </c>
      <c r="D167" s="28">
        <v>3.4122234101190472</v>
      </c>
      <c r="E167" s="28">
        <v>2.9471556913071284</v>
      </c>
      <c r="F167" s="28">
        <v>1.671181427144351</v>
      </c>
      <c r="G167" s="28">
        <v>1.5383672387749816</v>
      </c>
      <c r="H167" s="28">
        <v>1.9721815342989992</v>
      </c>
      <c r="I167" s="28">
        <v>2.3839058642999036</v>
      </c>
      <c r="J167" s="28">
        <v>2.1010809810452904</v>
      </c>
      <c r="K167" s="29">
        <v>1.2225506458791535</v>
      </c>
    </row>
    <row r="168" spans="2:11" x14ac:dyDescent="0.35">
      <c r="B168" s="31"/>
      <c r="C168" s="2" t="s">
        <v>79</v>
      </c>
      <c r="D168" s="28">
        <v>3.3876112300449477</v>
      </c>
      <c r="E168" s="28">
        <v>2.9225435112330294</v>
      </c>
      <c r="F168" s="28">
        <v>1.646569247070252</v>
      </c>
      <c r="G168" s="28">
        <v>1.5137550587008823</v>
      </c>
      <c r="H168" s="28">
        <v>1.9475693542249</v>
      </c>
      <c r="I168" s="28">
        <v>2.3592936842258041</v>
      </c>
      <c r="J168" s="28">
        <v>2.0764688009711914</v>
      </c>
      <c r="K168" s="29">
        <v>1.1979384658050545</v>
      </c>
    </row>
    <row r="169" spans="2:11" x14ac:dyDescent="0.35">
      <c r="B169" s="31"/>
      <c r="C169" s="2" t="s">
        <v>81</v>
      </c>
      <c r="D169" s="28">
        <v>3.3506929599337996</v>
      </c>
      <c r="E169" s="28">
        <v>2.8856252411218808</v>
      </c>
      <c r="F169" s="28">
        <v>1.6096509769591032</v>
      </c>
      <c r="G169" s="28">
        <v>1.476836788589734</v>
      </c>
      <c r="H169" s="28">
        <v>1.9106510841137514</v>
      </c>
      <c r="I169" s="28">
        <v>2.3223754141146555</v>
      </c>
      <c r="J169" s="28">
        <v>2.0395505308600428</v>
      </c>
      <c r="K169" s="29">
        <v>1.1610201956939057</v>
      </c>
    </row>
    <row r="170" spans="2:11" x14ac:dyDescent="0.35">
      <c r="B170" s="31"/>
      <c r="C170" s="2" t="s">
        <v>83</v>
      </c>
      <c r="D170" s="28">
        <v>3.3137746898226506</v>
      </c>
      <c r="E170" s="28">
        <v>2.8487069710107322</v>
      </c>
      <c r="F170" s="28">
        <v>1.5727327068479546</v>
      </c>
      <c r="G170" s="28">
        <v>1.4399185184785854</v>
      </c>
      <c r="H170" s="28">
        <v>1.8737328140026031</v>
      </c>
      <c r="I170" s="28">
        <v>2.285457144003507</v>
      </c>
      <c r="J170" s="28">
        <v>2.0026322607488942</v>
      </c>
      <c r="K170" s="29">
        <v>1.1241019255827571</v>
      </c>
    </row>
    <row r="171" spans="2:11" ht="15" thickBot="1" x14ac:dyDescent="0.4">
      <c r="B171" s="32"/>
      <c r="C171" s="3" t="s">
        <v>84</v>
      </c>
      <c r="D171" s="33">
        <v>3.4633134204568177</v>
      </c>
      <c r="E171" s="33">
        <v>3.0000942741217416</v>
      </c>
      <c r="F171" s="33">
        <v>1.7218415081657585</v>
      </c>
      <c r="G171" s="33">
        <v>1.5917230514230756</v>
      </c>
      <c r="H171" s="33">
        <v>2.0245668408035744</v>
      </c>
      <c r="I171" s="33">
        <v>2.4372299637303625</v>
      </c>
      <c r="J171" s="33">
        <v>2.1551048901887171</v>
      </c>
      <c r="K171" s="34">
        <v>1.2773496822942239</v>
      </c>
    </row>
    <row r="173" spans="2:11" ht="15" thickBot="1" x14ac:dyDescent="0.4"/>
    <row r="174" spans="2:11" ht="26.5" thickBot="1" x14ac:dyDescent="0.65">
      <c r="B174" s="4" t="s">
        <v>85</v>
      </c>
      <c r="C174" s="5"/>
      <c r="D174" s="6">
        <v>6</v>
      </c>
      <c r="E174" s="7" t="s">
        <v>120</v>
      </c>
      <c r="F174" s="8"/>
      <c r="G174" s="8"/>
      <c r="H174" s="8"/>
      <c r="I174" s="9"/>
      <c r="J174" s="5" t="s">
        <v>87</v>
      </c>
      <c r="K174" s="10" t="s">
        <v>13</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5.755044891545964</v>
      </c>
      <c r="E178" s="25">
        <v>5.3718977022552776</v>
      </c>
      <c r="F178" s="25">
        <v>3.9923431855640019</v>
      </c>
      <c r="G178" s="25">
        <v>3.9055819835910159</v>
      </c>
      <c r="H178" s="25">
        <v>4.3310315707481255</v>
      </c>
      <c r="I178" s="25">
        <v>4.8004510965937106</v>
      </c>
      <c r="J178" s="25">
        <v>4.5041404709870543</v>
      </c>
      <c r="K178" s="26">
        <v>3.5675551296880528</v>
      </c>
    </row>
    <row r="179" spans="2:11" x14ac:dyDescent="0.35">
      <c r="B179" s="49"/>
      <c r="C179" s="2" t="s">
        <v>69</v>
      </c>
      <c r="D179" s="28">
        <v>6.0767529596092844</v>
      </c>
      <c r="E179" s="28">
        <v>5.6970712876818119</v>
      </c>
      <c r="F179" s="28">
        <v>4.3210363828981944</v>
      </c>
      <c r="G179" s="28">
        <v>4.2359158174044955</v>
      </c>
      <c r="H179" s="28">
        <v>4.6551621006821611</v>
      </c>
      <c r="I179" s="28">
        <v>5.1291457987529343</v>
      </c>
      <c r="J179" s="28">
        <v>4.8329106892224205</v>
      </c>
      <c r="K179" s="29">
        <v>3.8989245144650684</v>
      </c>
    </row>
    <row r="180" spans="2:11" x14ac:dyDescent="0.35">
      <c r="B180" s="49"/>
      <c r="C180" s="2" t="s">
        <v>71</v>
      </c>
      <c r="D180" s="28">
        <v>6.0469544054811362</v>
      </c>
      <c r="E180" s="28">
        <v>5.6672727335536628</v>
      </c>
      <c r="F180" s="28">
        <v>4.2912378287700452</v>
      </c>
      <c r="G180" s="28">
        <v>4.2061172632763464</v>
      </c>
      <c r="H180" s="28">
        <v>4.6253635465540119</v>
      </c>
      <c r="I180" s="28">
        <v>5.0993472446247852</v>
      </c>
      <c r="J180" s="28">
        <v>4.8031121350942723</v>
      </c>
      <c r="K180" s="29">
        <v>3.8691259603369197</v>
      </c>
    </row>
    <row r="181" spans="2:11" x14ac:dyDescent="0.35">
      <c r="B181" s="40">
        <v>0</v>
      </c>
      <c r="C181" s="2" t="s">
        <v>73</v>
      </c>
      <c r="D181" s="28">
        <v>6.0022565742889133</v>
      </c>
      <c r="E181" s="28">
        <v>5.62257490236144</v>
      </c>
      <c r="F181" s="28">
        <v>4.2465399975778224</v>
      </c>
      <c r="G181" s="28">
        <v>4.1614194320841236</v>
      </c>
      <c r="H181" s="28">
        <v>4.5806657153617891</v>
      </c>
      <c r="I181" s="28">
        <v>5.0546494134325624</v>
      </c>
      <c r="J181" s="28">
        <v>4.7584143039020486</v>
      </c>
      <c r="K181" s="29">
        <v>3.8244281291446964</v>
      </c>
    </row>
    <row r="182" spans="2:11" x14ac:dyDescent="0.35">
      <c r="B182" s="41"/>
      <c r="C182" s="2" t="s">
        <v>75</v>
      </c>
      <c r="D182" s="28">
        <v>5.9575587430966896</v>
      </c>
      <c r="E182" s="28">
        <v>5.5778770711692163</v>
      </c>
      <c r="F182" s="28">
        <v>4.2018421663855987</v>
      </c>
      <c r="G182" s="28">
        <v>4.1167216008918999</v>
      </c>
      <c r="H182" s="28">
        <v>4.5359678841695654</v>
      </c>
      <c r="I182" s="28">
        <v>5.0099515822403387</v>
      </c>
      <c r="J182" s="28">
        <v>4.7137164727098249</v>
      </c>
      <c r="K182" s="29">
        <v>3.7797302979524727</v>
      </c>
    </row>
    <row r="183" spans="2:11" x14ac:dyDescent="0.35">
      <c r="B183" s="41"/>
      <c r="C183" s="2" t="s">
        <v>77</v>
      </c>
      <c r="D183" s="28">
        <v>6.0156833595997767</v>
      </c>
      <c r="E183" s="28">
        <v>5.6343115060671529</v>
      </c>
      <c r="F183" s="28">
        <v>4.2582281879838311</v>
      </c>
      <c r="G183" s="28">
        <v>4.172487790121826</v>
      </c>
      <c r="H183" s="28">
        <v>4.5934382098508113</v>
      </c>
      <c r="I183" s="28">
        <v>5.0662234243123399</v>
      </c>
      <c r="J183" s="28">
        <v>4.769891495130107</v>
      </c>
      <c r="K183" s="29">
        <v>3.835404872159569</v>
      </c>
    </row>
    <row r="184" spans="2:11" x14ac:dyDescent="0.35">
      <c r="B184" s="41"/>
      <c r="C184" s="2" t="s">
        <v>79</v>
      </c>
      <c r="D184" s="28">
        <v>5.9910711795256768</v>
      </c>
      <c r="E184" s="28">
        <v>5.6096993259930539</v>
      </c>
      <c r="F184" s="28">
        <v>4.233616007909732</v>
      </c>
      <c r="G184" s="28">
        <v>4.147875610047727</v>
      </c>
      <c r="H184" s="28">
        <v>4.5688260297767123</v>
      </c>
      <c r="I184" s="28">
        <v>5.0416112442382408</v>
      </c>
      <c r="J184" s="28">
        <v>4.7452793150560071</v>
      </c>
      <c r="K184" s="29">
        <v>3.8107926920854696</v>
      </c>
    </row>
    <row r="185" spans="2:11" x14ac:dyDescent="0.35">
      <c r="B185" s="41"/>
      <c r="C185" s="2" t="s">
        <v>81</v>
      </c>
      <c r="D185" s="28">
        <v>5.9541529094145291</v>
      </c>
      <c r="E185" s="28">
        <v>5.5727810558819044</v>
      </c>
      <c r="F185" s="28">
        <v>4.1966977377985826</v>
      </c>
      <c r="G185" s="28">
        <v>4.1109573399365784</v>
      </c>
      <c r="H185" s="28">
        <v>4.5319077596655628</v>
      </c>
      <c r="I185" s="28">
        <v>5.0046929741270922</v>
      </c>
      <c r="J185" s="28">
        <v>4.7083610449448585</v>
      </c>
      <c r="K185" s="29">
        <v>3.773874421974321</v>
      </c>
    </row>
    <row r="186" spans="2:11" x14ac:dyDescent="0.35">
      <c r="B186" s="41"/>
      <c r="C186" s="2" t="s">
        <v>83</v>
      </c>
      <c r="D186" s="28">
        <v>5.9172346393033797</v>
      </c>
      <c r="E186" s="28">
        <v>5.5358627857707567</v>
      </c>
      <c r="F186" s="28">
        <v>4.1597794676874349</v>
      </c>
      <c r="G186" s="28">
        <v>4.0740390698254298</v>
      </c>
      <c r="H186" s="28">
        <v>4.4949894895544151</v>
      </c>
      <c r="I186" s="28">
        <v>4.9677747040159437</v>
      </c>
      <c r="J186" s="28">
        <v>4.6714427748337108</v>
      </c>
      <c r="K186" s="29">
        <v>3.7369561518631729</v>
      </c>
    </row>
    <row r="187" spans="2:11" ht="15" thickBot="1" x14ac:dyDescent="0.4">
      <c r="B187" s="42"/>
      <c r="C187" s="3" t="s">
        <v>84</v>
      </c>
      <c r="D187" s="33">
        <v>6.0767529596092844</v>
      </c>
      <c r="E187" s="33">
        <v>5.6970712876818119</v>
      </c>
      <c r="F187" s="33">
        <v>4.3210363828981944</v>
      </c>
      <c r="G187" s="33">
        <v>4.2359158174044955</v>
      </c>
      <c r="H187" s="33">
        <v>4.6551621006821611</v>
      </c>
      <c r="I187" s="33">
        <v>5.1291457987529343</v>
      </c>
      <c r="J187" s="33">
        <v>4.8329106892224205</v>
      </c>
      <c r="K187" s="34">
        <v>3.8989245144650684</v>
      </c>
    </row>
    <row r="188" spans="2:11" x14ac:dyDescent="0.35">
      <c r="B188" s="36" t="s">
        <v>122</v>
      </c>
      <c r="C188" s="37" t="s">
        <v>2</v>
      </c>
      <c r="D188" s="25">
        <v>3.9876822741509326</v>
      </c>
      <c r="E188" s="25">
        <v>3.5837658530881988</v>
      </c>
      <c r="F188" s="25">
        <v>2.2178988080741537</v>
      </c>
      <c r="G188" s="25">
        <v>2.110271303212945</v>
      </c>
      <c r="H188" s="25">
        <v>2.5361877240168011</v>
      </c>
      <c r="I188" s="25">
        <v>3.0085713569729902</v>
      </c>
      <c r="J188" s="25">
        <v>2.7082737736035543</v>
      </c>
      <c r="K188" s="26">
        <v>1.7789976021920966</v>
      </c>
    </row>
    <row r="189" spans="2:11" x14ac:dyDescent="0.35">
      <c r="B189" s="38"/>
      <c r="C189" s="39" t="s">
        <v>69</v>
      </c>
      <c r="D189" s="28">
        <v>4.3201757413527488</v>
      </c>
      <c r="E189" s="28">
        <v>3.9287910879465548</v>
      </c>
      <c r="F189" s="28">
        <v>2.5625946276941773</v>
      </c>
      <c r="G189" s="28">
        <v>2.4648021522443644</v>
      </c>
      <c r="H189" s="28">
        <v>2.8743684199464328</v>
      </c>
      <c r="I189" s="28">
        <v>3.3570408361591073</v>
      </c>
      <c r="J189" s="28">
        <v>3.0599589737149078</v>
      </c>
      <c r="K189" s="29">
        <v>2.1304350052695695</v>
      </c>
    </row>
    <row r="190" spans="2:11" x14ac:dyDescent="0.35">
      <c r="B190" s="49"/>
      <c r="C190" s="39" t="s">
        <v>71</v>
      </c>
      <c r="D190" s="28">
        <v>4.2903771872245997</v>
      </c>
      <c r="E190" s="28">
        <v>3.8989925338184062</v>
      </c>
      <c r="F190" s="28">
        <v>2.5327960735660286</v>
      </c>
      <c r="G190" s="28">
        <v>2.4350035981162157</v>
      </c>
      <c r="H190" s="28">
        <v>2.8445698658182841</v>
      </c>
      <c r="I190" s="28">
        <v>3.3272422820309586</v>
      </c>
      <c r="J190" s="28">
        <v>3.0301604195867591</v>
      </c>
      <c r="K190" s="29">
        <v>2.1006364511414208</v>
      </c>
    </row>
    <row r="191" spans="2:11" x14ac:dyDescent="0.35">
      <c r="B191" s="40">
        <v>0</v>
      </c>
      <c r="C191" s="39" t="s">
        <v>73</v>
      </c>
      <c r="D191" s="28">
        <v>4.2456793560323769</v>
      </c>
      <c r="E191" s="28">
        <v>3.8542947026261829</v>
      </c>
      <c r="F191" s="28">
        <v>2.4880982423738049</v>
      </c>
      <c r="G191" s="28">
        <v>2.3903057669239924</v>
      </c>
      <c r="H191" s="28">
        <v>2.7998720346260604</v>
      </c>
      <c r="I191" s="28">
        <v>3.2825444508387358</v>
      </c>
      <c r="J191" s="28">
        <v>2.9854625883945358</v>
      </c>
      <c r="K191" s="29">
        <v>2.0559386199491976</v>
      </c>
    </row>
    <row r="192" spans="2:11" x14ac:dyDescent="0.35">
      <c r="B192" s="41"/>
      <c r="C192" s="39" t="s">
        <v>75</v>
      </c>
      <c r="D192" s="28">
        <v>4.2009815248401532</v>
      </c>
      <c r="E192" s="28">
        <v>3.8095968714339592</v>
      </c>
      <c r="F192" s="28">
        <v>2.4434004111815821</v>
      </c>
      <c r="G192" s="28">
        <v>2.3456079357317692</v>
      </c>
      <c r="H192" s="28">
        <v>2.7551742034338376</v>
      </c>
      <c r="I192" s="28">
        <v>3.2378466196465121</v>
      </c>
      <c r="J192" s="28">
        <v>2.9407647572023121</v>
      </c>
      <c r="K192" s="29">
        <v>2.0112407887569743</v>
      </c>
    </row>
    <row r="193" spans="2:11" x14ac:dyDescent="0.35">
      <c r="B193" s="41"/>
      <c r="C193" s="39" t="s">
        <v>77</v>
      </c>
      <c r="D193" s="28">
        <v>4.2560118199108627</v>
      </c>
      <c r="E193" s="28">
        <v>3.8626477555401619</v>
      </c>
      <c r="F193" s="28">
        <v>2.496703774680761</v>
      </c>
      <c r="G193" s="28">
        <v>2.3966441841861337</v>
      </c>
      <c r="H193" s="28">
        <v>2.8083931131979334</v>
      </c>
      <c r="I193" s="28">
        <v>3.2899928014842614</v>
      </c>
      <c r="J193" s="28">
        <v>2.9920195501064768</v>
      </c>
      <c r="K193" s="29">
        <v>2.061545258153251</v>
      </c>
    </row>
    <row r="194" spans="2:11" x14ac:dyDescent="0.35">
      <c r="B194" s="41"/>
      <c r="C194" s="39" t="s">
        <v>79</v>
      </c>
      <c r="D194" s="28">
        <v>4.2313996398367637</v>
      </c>
      <c r="E194" s="28">
        <v>3.8380355754660629</v>
      </c>
      <c r="F194" s="28">
        <v>2.4720915946066619</v>
      </c>
      <c r="G194" s="28">
        <v>2.3720320041120346</v>
      </c>
      <c r="H194" s="28">
        <v>2.7837809331238339</v>
      </c>
      <c r="I194" s="28">
        <v>3.2653806214101619</v>
      </c>
      <c r="J194" s="28">
        <v>2.9674073700323773</v>
      </c>
      <c r="K194" s="29">
        <v>2.0369330780791515</v>
      </c>
    </row>
    <row r="195" spans="2:11" x14ac:dyDescent="0.35">
      <c r="B195" s="41"/>
      <c r="C195" s="39" t="s">
        <v>81</v>
      </c>
      <c r="D195" s="28">
        <v>4.1944813697256151</v>
      </c>
      <c r="E195" s="28">
        <v>3.8011173053549139</v>
      </c>
      <c r="F195" s="28">
        <v>2.4351733244955134</v>
      </c>
      <c r="G195" s="28">
        <v>2.3351137340008861</v>
      </c>
      <c r="H195" s="28">
        <v>2.7468626630126853</v>
      </c>
      <c r="I195" s="28">
        <v>3.2284623512990134</v>
      </c>
      <c r="J195" s="28">
        <v>2.9304890999212287</v>
      </c>
      <c r="K195" s="29">
        <v>2.0000148079680029</v>
      </c>
    </row>
    <row r="196" spans="2:11" x14ac:dyDescent="0.35">
      <c r="B196" s="41"/>
      <c r="C196" s="39" t="s">
        <v>83</v>
      </c>
      <c r="D196" s="28">
        <v>4.1575630996144666</v>
      </c>
      <c r="E196" s="28">
        <v>3.7641990352437658</v>
      </c>
      <c r="F196" s="28">
        <v>2.3982550543843644</v>
      </c>
      <c r="G196" s="28">
        <v>2.2981954638897371</v>
      </c>
      <c r="H196" s="28">
        <v>2.7099443929015368</v>
      </c>
      <c r="I196" s="28">
        <v>3.1915440811878648</v>
      </c>
      <c r="J196" s="28">
        <v>2.8935708298100806</v>
      </c>
      <c r="K196" s="29">
        <v>1.9630965378568541</v>
      </c>
    </row>
    <row r="197" spans="2:11" ht="15" thickBot="1" x14ac:dyDescent="0.4">
      <c r="B197" s="42"/>
      <c r="C197" s="43" t="s">
        <v>84</v>
      </c>
      <c r="D197" s="33">
        <v>4.3201757413527488</v>
      </c>
      <c r="E197" s="33">
        <v>3.9287910879465548</v>
      </c>
      <c r="F197" s="33">
        <v>2.5625946276941773</v>
      </c>
      <c r="G197" s="33">
        <v>2.4648021522443644</v>
      </c>
      <c r="H197" s="33">
        <v>2.8743684199464328</v>
      </c>
      <c r="I197" s="33">
        <v>3.3570408361591073</v>
      </c>
      <c r="J197" s="33">
        <v>3.0599589737149078</v>
      </c>
      <c r="K197" s="34">
        <v>2.1304350052695695</v>
      </c>
    </row>
    <row r="198" spans="2:11" x14ac:dyDescent="0.35">
      <c r="B198" s="35" t="s">
        <v>123</v>
      </c>
      <c r="C198" s="1" t="s">
        <v>2</v>
      </c>
      <c r="D198" s="25">
        <v>6.0688821079275668</v>
      </c>
      <c r="E198" s="25">
        <v>5.7861988311285693</v>
      </c>
      <c r="F198" s="25">
        <v>4.3099127025512001</v>
      </c>
      <c r="G198" s="25">
        <v>4.2643141556541151</v>
      </c>
      <c r="H198" s="25">
        <v>4.644505248004382</v>
      </c>
      <c r="I198" s="25">
        <v>5.205542625077288</v>
      </c>
      <c r="J198" s="25">
        <v>4.8923499763465781</v>
      </c>
      <c r="K198" s="26">
        <v>3.9098094950271345</v>
      </c>
    </row>
    <row r="199" spans="2:11" x14ac:dyDescent="0.35">
      <c r="B199" s="27"/>
      <c r="C199" s="2" t="s">
        <v>69</v>
      </c>
      <c r="D199" s="28">
        <v>6.3996210657550767</v>
      </c>
      <c r="E199" s="28">
        <v>6.1179486667224934</v>
      </c>
      <c r="F199" s="28">
        <v>4.6493700319236329</v>
      </c>
      <c r="G199" s="28">
        <v>4.6056897495577012</v>
      </c>
      <c r="H199" s="28">
        <v>4.9793752564736504</v>
      </c>
      <c r="I199" s="28">
        <v>5.5423615730236362</v>
      </c>
      <c r="J199" s="28">
        <v>5.2310112816869188</v>
      </c>
      <c r="K199" s="29">
        <v>4.2537338387167445</v>
      </c>
    </row>
    <row r="200" spans="2:11" x14ac:dyDescent="0.35">
      <c r="B200" s="27"/>
      <c r="C200" s="2" t="s">
        <v>71</v>
      </c>
      <c r="D200" s="28">
        <v>6.3698225116269276</v>
      </c>
      <c r="E200" s="28">
        <v>6.0881501125943442</v>
      </c>
      <c r="F200" s="28">
        <v>4.6195714777954837</v>
      </c>
      <c r="G200" s="28">
        <v>4.5758911954295529</v>
      </c>
      <c r="H200" s="28">
        <v>4.9495767023455022</v>
      </c>
      <c r="I200" s="28">
        <v>5.5125630188954871</v>
      </c>
      <c r="J200" s="28">
        <v>5.2012127275587696</v>
      </c>
      <c r="K200" s="29">
        <v>4.2239352845885954</v>
      </c>
    </row>
    <row r="201" spans="2:11" x14ac:dyDescent="0.35">
      <c r="B201" s="30">
        <v>0</v>
      </c>
      <c r="C201" s="2" t="s">
        <v>73</v>
      </c>
      <c r="D201" s="28">
        <v>6.3251246804347048</v>
      </c>
      <c r="E201" s="28">
        <v>6.0434522814021214</v>
      </c>
      <c r="F201" s="28">
        <v>4.5748736466032609</v>
      </c>
      <c r="G201" s="28">
        <v>4.5311933642373292</v>
      </c>
      <c r="H201" s="28">
        <v>4.9048788711532794</v>
      </c>
      <c r="I201" s="28">
        <v>5.4678651877032642</v>
      </c>
      <c r="J201" s="28">
        <v>5.1565148963665468</v>
      </c>
      <c r="K201" s="29">
        <v>4.1792374533963725</v>
      </c>
    </row>
    <row r="202" spans="2:11" x14ac:dyDescent="0.35">
      <c r="B202" s="31"/>
      <c r="C202" s="2" t="s">
        <v>75</v>
      </c>
      <c r="D202" s="28">
        <v>6.2804268492424811</v>
      </c>
      <c r="E202" s="28">
        <v>5.9987544502098977</v>
      </c>
      <c r="F202" s="28">
        <v>4.5301758154110372</v>
      </c>
      <c r="G202" s="28">
        <v>4.4864955330451055</v>
      </c>
      <c r="H202" s="28">
        <v>4.8601810399610557</v>
      </c>
      <c r="I202" s="28">
        <v>5.4231673565110405</v>
      </c>
      <c r="J202" s="28">
        <v>5.1118170651743231</v>
      </c>
      <c r="K202" s="29">
        <v>4.1345396222041488</v>
      </c>
    </row>
    <row r="203" spans="2:11" x14ac:dyDescent="0.35">
      <c r="B203" s="31"/>
      <c r="C203" s="2" t="s">
        <v>77</v>
      </c>
      <c r="D203" s="28">
        <v>6.3366873366164862</v>
      </c>
      <c r="E203" s="28">
        <v>6.0534968352182617</v>
      </c>
      <c r="F203" s="28">
        <v>4.5847179158442</v>
      </c>
      <c r="G203" s="28">
        <v>4.5405402541914786</v>
      </c>
      <c r="H203" s="28">
        <v>4.9154634466499294</v>
      </c>
      <c r="I203" s="28">
        <v>5.4775304027919143</v>
      </c>
      <c r="J203" s="28">
        <v>5.1661304304778248</v>
      </c>
      <c r="K203" s="29">
        <v>4.1879046140650473</v>
      </c>
    </row>
    <row r="204" spans="2:11" x14ac:dyDescent="0.35">
      <c r="B204" s="31"/>
      <c r="C204" s="2" t="s">
        <v>79</v>
      </c>
      <c r="D204" s="28">
        <v>6.3120751565423872</v>
      </c>
      <c r="E204" s="28">
        <v>6.0288846551441626</v>
      </c>
      <c r="F204" s="28">
        <v>4.5601057357701009</v>
      </c>
      <c r="G204" s="28">
        <v>4.5159280741173795</v>
      </c>
      <c r="H204" s="28">
        <v>4.8908512665758304</v>
      </c>
      <c r="I204" s="28">
        <v>5.4529182227178143</v>
      </c>
      <c r="J204" s="28">
        <v>5.1415182504037249</v>
      </c>
      <c r="K204" s="29">
        <v>4.1632924339909483</v>
      </c>
    </row>
    <row r="205" spans="2:11" x14ac:dyDescent="0.35">
      <c r="B205" s="31"/>
      <c r="C205" s="2" t="s">
        <v>81</v>
      </c>
      <c r="D205" s="28">
        <v>6.2751568864312386</v>
      </c>
      <c r="E205" s="28">
        <v>5.991966385033014</v>
      </c>
      <c r="F205" s="28">
        <v>4.5231874656589515</v>
      </c>
      <c r="G205" s="28">
        <v>4.4790098040062301</v>
      </c>
      <c r="H205" s="28">
        <v>4.8539329964646818</v>
      </c>
      <c r="I205" s="28">
        <v>5.4159999526066658</v>
      </c>
      <c r="J205" s="28">
        <v>5.1045999802925763</v>
      </c>
      <c r="K205" s="29">
        <v>4.1263741638797988</v>
      </c>
    </row>
    <row r="206" spans="2:11" x14ac:dyDescent="0.35">
      <c r="B206" s="31"/>
      <c r="C206" s="2" t="s">
        <v>83</v>
      </c>
      <c r="D206" s="28">
        <v>6.2382386163200891</v>
      </c>
      <c r="E206" s="28">
        <v>5.9550481149218646</v>
      </c>
      <c r="F206" s="28">
        <v>4.4862691955478038</v>
      </c>
      <c r="G206" s="28">
        <v>4.4420915338950824</v>
      </c>
      <c r="H206" s="28">
        <v>4.8170147263535332</v>
      </c>
      <c r="I206" s="28">
        <v>5.3790816824955181</v>
      </c>
      <c r="J206" s="28">
        <v>5.0676817101814278</v>
      </c>
      <c r="K206" s="29">
        <v>4.0894558937686512</v>
      </c>
    </row>
    <row r="207" spans="2:11" ht="15" thickBot="1" x14ac:dyDescent="0.4">
      <c r="B207" s="32"/>
      <c r="C207" s="3" t="s">
        <v>84</v>
      </c>
      <c r="D207" s="33">
        <v>6.3996210657550767</v>
      </c>
      <c r="E207" s="33">
        <v>6.1179486667224934</v>
      </c>
      <c r="F207" s="33">
        <v>4.6493700319236329</v>
      </c>
      <c r="G207" s="33">
        <v>4.6056897495577012</v>
      </c>
      <c r="H207" s="33">
        <v>4.9793752564736504</v>
      </c>
      <c r="I207" s="33">
        <v>5.5423615730236362</v>
      </c>
      <c r="J207" s="33">
        <v>5.2310112816869188</v>
      </c>
      <c r="K207" s="34">
        <v>4.2537338387167445</v>
      </c>
    </row>
    <row r="208" spans="2:11" x14ac:dyDescent="0.35">
      <c r="B208" s="36" t="s">
        <v>84</v>
      </c>
      <c r="C208" s="1" t="s">
        <v>2</v>
      </c>
      <c r="D208" s="50">
        <v>3.6797867960578778</v>
      </c>
      <c r="E208" s="25">
        <v>3.2138875550616812</v>
      </c>
      <c r="F208" s="25">
        <v>1.9320155880044736</v>
      </c>
      <c r="G208" s="25">
        <v>1.7970136566395067</v>
      </c>
      <c r="H208" s="25">
        <v>2.2366685829943318</v>
      </c>
      <c r="I208" s="25">
        <v>2.6482764018149414</v>
      </c>
      <c r="J208" s="25">
        <v>2.363165789389206</v>
      </c>
      <c r="K208" s="26">
        <v>1.47812650215033</v>
      </c>
    </row>
    <row r="209" spans="2:11" x14ac:dyDescent="0.35">
      <c r="B209" s="27"/>
      <c r="C209" s="2" t="s">
        <v>69</v>
      </c>
      <c r="D209" s="51">
        <v>3.9316570024459438</v>
      </c>
      <c r="E209" s="28">
        <v>3.4735090123302692</v>
      </c>
      <c r="F209" s="28">
        <v>2.1833956522661397</v>
      </c>
      <c r="G209" s="28">
        <v>2.0572442615317845</v>
      </c>
      <c r="H209" s="28">
        <v>2.4927572928477093</v>
      </c>
      <c r="I209" s="28">
        <v>2.9096793837832404</v>
      </c>
      <c r="J209" s="28">
        <v>2.6265720245470567</v>
      </c>
      <c r="K209" s="29">
        <v>1.7441505952412677</v>
      </c>
    </row>
    <row r="210" spans="2:11" x14ac:dyDescent="0.35">
      <c r="B210" s="27"/>
      <c r="C210" s="2" t="s">
        <v>71</v>
      </c>
      <c r="D210" s="51">
        <v>3.9018584483177952</v>
      </c>
      <c r="E210" s="28">
        <v>3.4437104582021205</v>
      </c>
      <c r="F210" s="28">
        <v>2.1535970981379911</v>
      </c>
      <c r="G210" s="28">
        <v>2.0274457074036354</v>
      </c>
      <c r="H210" s="28">
        <v>2.4629587387195602</v>
      </c>
      <c r="I210" s="28">
        <v>2.8798808296550913</v>
      </c>
      <c r="J210" s="28">
        <v>2.5967734704189076</v>
      </c>
      <c r="K210" s="29">
        <v>1.7143520411131188</v>
      </c>
    </row>
    <row r="211" spans="2:11" x14ac:dyDescent="0.35">
      <c r="B211" s="30">
        <v>0</v>
      </c>
      <c r="C211" s="2" t="s">
        <v>73</v>
      </c>
      <c r="D211" s="51">
        <v>3.8571606171255715</v>
      </c>
      <c r="E211" s="28">
        <v>3.3990126270098968</v>
      </c>
      <c r="F211" s="28">
        <v>2.1088992669457678</v>
      </c>
      <c r="G211" s="28">
        <v>1.9827478762114126</v>
      </c>
      <c r="H211" s="28">
        <v>2.4182609075273374</v>
      </c>
      <c r="I211" s="28">
        <v>2.8351829984628676</v>
      </c>
      <c r="J211" s="28">
        <v>2.5520756392266843</v>
      </c>
      <c r="K211" s="29">
        <v>1.6696542099208955</v>
      </c>
    </row>
    <row r="212" spans="2:11" x14ac:dyDescent="0.35">
      <c r="B212" s="31"/>
      <c r="C212" s="2" t="s">
        <v>75</v>
      </c>
      <c r="D212" s="51">
        <v>3.8124627859333482</v>
      </c>
      <c r="E212" s="28">
        <v>3.3543147958176736</v>
      </c>
      <c r="F212" s="28">
        <v>2.0642014357535445</v>
      </c>
      <c r="G212" s="28">
        <v>1.9380500450191891</v>
      </c>
      <c r="H212" s="28">
        <v>2.3735630763351137</v>
      </c>
      <c r="I212" s="28">
        <v>2.7904851672706448</v>
      </c>
      <c r="J212" s="28">
        <v>2.5073778080344611</v>
      </c>
      <c r="K212" s="29">
        <v>1.6249563787286723</v>
      </c>
    </row>
    <row r="213" spans="2:11" x14ac:dyDescent="0.35">
      <c r="B213" s="31"/>
      <c r="C213" s="2" t="s">
        <v>77</v>
      </c>
      <c r="D213" s="51">
        <v>3.8809742008668837</v>
      </c>
      <c r="E213" s="28">
        <v>3.421127053840491</v>
      </c>
      <c r="F213" s="28">
        <v>2.1310539984611694</v>
      </c>
      <c r="G213" s="28">
        <v>2.0047851902616838</v>
      </c>
      <c r="H213" s="28">
        <v>2.440892897897907</v>
      </c>
      <c r="I213" s="28">
        <v>2.8556729442589881</v>
      </c>
      <c r="J213" s="28">
        <v>2.5731497344762015</v>
      </c>
      <c r="K213" s="29">
        <v>1.6902731051434474</v>
      </c>
    </row>
    <row r="214" spans="2:11" x14ac:dyDescent="0.35">
      <c r="B214" s="31"/>
      <c r="C214" s="2" t="s">
        <v>79</v>
      </c>
      <c r="D214" s="51">
        <v>3.8563620207927851</v>
      </c>
      <c r="E214" s="28">
        <v>3.3965148737663924</v>
      </c>
      <c r="F214" s="28">
        <v>2.1064418183870703</v>
      </c>
      <c r="G214" s="28">
        <v>1.9801730101875843</v>
      </c>
      <c r="H214" s="28">
        <v>2.4162807178238075</v>
      </c>
      <c r="I214" s="28">
        <v>2.8310607641848895</v>
      </c>
      <c r="J214" s="28">
        <v>2.5485375544021021</v>
      </c>
      <c r="K214" s="29">
        <v>1.6656609250693482</v>
      </c>
    </row>
    <row r="215" spans="2:11" x14ac:dyDescent="0.35">
      <c r="B215" s="31"/>
      <c r="C215" s="2" t="s">
        <v>81</v>
      </c>
      <c r="D215" s="51">
        <v>3.8194437506816366</v>
      </c>
      <c r="E215" s="28">
        <v>3.3595966036552438</v>
      </c>
      <c r="F215" s="28">
        <v>2.0695235482759218</v>
      </c>
      <c r="G215" s="28">
        <v>1.9432547400764359</v>
      </c>
      <c r="H215" s="28">
        <v>2.3793624477126589</v>
      </c>
      <c r="I215" s="28">
        <v>2.7941424940737409</v>
      </c>
      <c r="J215" s="28">
        <v>2.5116192842909539</v>
      </c>
      <c r="K215" s="29">
        <v>1.6287426549581996</v>
      </c>
    </row>
    <row r="216" spans="2:11" x14ac:dyDescent="0.35">
      <c r="B216" s="31"/>
      <c r="C216" s="2" t="s">
        <v>83</v>
      </c>
      <c r="D216" s="51">
        <v>3.7825254805704875</v>
      </c>
      <c r="E216" s="28">
        <v>3.3226783335440948</v>
      </c>
      <c r="F216" s="28">
        <v>2.0326052781647728</v>
      </c>
      <c r="G216" s="28">
        <v>1.9063364699652869</v>
      </c>
      <c r="H216" s="28">
        <v>2.3424441776015104</v>
      </c>
      <c r="I216" s="28">
        <v>2.7572242239625919</v>
      </c>
      <c r="J216" s="28">
        <v>2.4747010141798049</v>
      </c>
      <c r="K216" s="29">
        <v>1.5918243848470508</v>
      </c>
    </row>
    <row r="217" spans="2:11" ht="15" thickBot="1" x14ac:dyDescent="0.4">
      <c r="B217" s="32"/>
      <c r="C217" s="3" t="s">
        <v>84</v>
      </c>
      <c r="D217" s="52">
        <v>3.9316570024459438</v>
      </c>
      <c r="E217" s="33">
        <v>3.4735090123302692</v>
      </c>
      <c r="F217" s="33">
        <v>2.1833956522661397</v>
      </c>
      <c r="G217" s="33">
        <v>2.0572442615317845</v>
      </c>
      <c r="H217" s="33">
        <v>2.4927572928477093</v>
      </c>
      <c r="I217" s="33">
        <v>2.9096793837832404</v>
      </c>
      <c r="J217" s="33">
        <v>2.6265720245470567</v>
      </c>
      <c r="K217" s="34">
        <v>1.7441505952412677</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248.19851412066339</v>
      </c>
      <c r="E224" s="57">
        <v>5.4880821253878026E-2</v>
      </c>
      <c r="F224" s="58">
        <v>2.1952328501551208</v>
      </c>
      <c r="H224" s="59" t="s">
        <v>129</v>
      </c>
    </row>
    <row r="225" spans="2:11" x14ac:dyDescent="0.35">
      <c r="C225" s="55">
        <v>1.5</v>
      </c>
      <c r="D225" s="56">
        <v>209.59456779338689</v>
      </c>
      <c r="E225" s="57">
        <v>4.6344846388808605E-2</v>
      </c>
      <c r="F225" s="58">
        <v>1.8537938555523439</v>
      </c>
      <c r="H225" s="59" t="s">
        <v>130</v>
      </c>
    </row>
    <row r="226" spans="2:11" x14ac:dyDescent="0.35">
      <c r="C226" s="55">
        <v>2</v>
      </c>
      <c r="D226" s="56">
        <v>182.20463198345874</v>
      </c>
      <c r="E226" s="57">
        <v>4.0288475839349636E-2</v>
      </c>
      <c r="F226" s="58">
        <v>1.6115390335739854</v>
      </c>
    </row>
    <row r="227" spans="2:11" x14ac:dyDescent="0.35">
      <c r="C227" s="55">
        <v>2.5</v>
      </c>
      <c r="D227" s="56">
        <v>160.95934723280732</v>
      </c>
      <c r="E227" s="57">
        <v>3.5590789880112175E-2</v>
      </c>
      <c r="F227" s="58">
        <v>1.4236315952044869</v>
      </c>
    </row>
    <row r="228" spans="2:11" x14ac:dyDescent="0.35">
      <c r="B228" s="60"/>
      <c r="C228" s="55">
        <v>3</v>
      </c>
      <c r="D228" s="56">
        <v>143.60068565618226</v>
      </c>
      <c r="E228" s="57">
        <v>3.1752500974280215E-2</v>
      </c>
      <c r="F228" s="58">
        <v>1.2701000389712085</v>
      </c>
      <c r="I228" s="61"/>
      <c r="J228" s="61"/>
      <c r="K228" s="61"/>
    </row>
    <row r="229" spans="2:11" x14ac:dyDescent="0.35">
      <c r="B229" s="62"/>
      <c r="C229" s="55">
        <v>3.5</v>
      </c>
      <c r="D229" s="56">
        <v>128.92414641429718</v>
      </c>
      <c r="E229" s="57">
        <v>2.8507273944565429E-2</v>
      </c>
      <c r="F229" s="58">
        <v>1.1402909577826172</v>
      </c>
      <c r="I229" s="61"/>
      <c r="J229" s="61"/>
      <c r="K229" s="61"/>
    </row>
    <row r="230" spans="2:11" x14ac:dyDescent="0.35">
      <c r="B230" s="62"/>
      <c r="C230" s="55">
        <v>4</v>
      </c>
      <c r="D230" s="56">
        <v>116.21074984625409</v>
      </c>
      <c r="E230" s="57">
        <v>2.5696130424821245E-2</v>
      </c>
      <c r="F230" s="58">
        <v>1.02784521699285</v>
      </c>
      <c r="I230" s="61"/>
      <c r="J230" s="61"/>
      <c r="K230" s="61"/>
    </row>
    <row r="231" spans="2:11" x14ac:dyDescent="0.35">
      <c r="B231" s="63"/>
      <c r="C231" s="55">
        <v>4.5</v>
      </c>
      <c r="D231" s="56">
        <v>104.99673932890579</v>
      </c>
      <c r="E231" s="57">
        <v>2.3216526109210787E-2</v>
      </c>
      <c r="F231" s="58">
        <v>0.92866104436843155</v>
      </c>
      <c r="I231" s="61"/>
      <c r="J231" s="61"/>
      <c r="K231" s="61"/>
    </row>
    <row r="232" spans="2:11" x14ac:dyDescent="0.35">
      <c r="C232" s="55">
        <v>5</v>
      </c>
      <c r="D232" s="56">
        <v>94.965465095602667</v>
      </c>
      <c r="E232" s="57">
        <v>2.0998444465583785E-2</v>
      </c>
      <c r="F232" s="58">
        <v>0.83993777862335139</v>
      </c>
      <c r="I232" s="61"/>
      <c r="J232" s="61"/>
      <c r="K232" s="61"/>
    </row>
    <row r="233" spans="2:11" x14ac:dyDescent="0.35">
      <c r="C233" s="55">
        <v>5.5</v>
      </c>
      <c r="D233" s="56">
        <v>85.891073755799127</v>
      </c>
      <c r="E233" s="57">
        <v>1.8991945551309924E-2</v>
      </c>
      <c r="F233" s="58">
        <v>0.75967782205239698</v>
      </c>
      <c r="I233" s="61"/>
      <c r="J233" s="61"/>
      <c r="K233" s="61"/>
    </row>
    <row r="234" spans="2:11" x14ac:dyDescent="0.35">
      <c r="C234" s="55">
        <v>6</v>
      </c>
      <c r="D234" s="56">
        <v>77.606803518977628</v>
      </c>
      <c r="E234" s="57">
        <v>1.7160155559751825E-2</v>
      </c>
      <c r="F234" s="58">
        <v>0.68640622239007287</v>
      </c>
      <c r="I234" s="61"/>
      <c r="J234" s="61"/>
      <c r="K234" s="61"/>
    </row>
    <row r="235" spans="2:11" x14ac:dyDescent="0.35">
      <c r="C235" s="55">
        <v>6.5</v>
      </c>
      <c r="D235" s="56">
        <v>69.986013643033999</v>
      </c>
      <c r="E235" s="57">
        <v>1.5475072115651523E-2</v>
      </c>
      <c r="F235" s="58">
        <v>0.6190028846260609</v>
      </c>
      <c r="I235" s="61"/>
      <c r="J235" s="61"/>
      <c r="K235" s="61"/>
    </row>
    <row r="236" spans="2:11" x14ac:dyDescent="0.35">
      <c r="C236" s="55">
        <v>7</v>
      </c>
      <c r="D236" s="56">
        <v>62.930264277092533</v>
      </c>
      <c r="E236" s="57">
        <v>1.3914928530037042E-2</v>
      </c>
      <c r="F236" s="58">
        <v>0.55659714120148163</v>
      </c>
      <c r="I236" s="61"/>
      <c r="J236" s="61"/>
      <c r="K236" s="61"/>
    </row>
    <row r="237" spans="2:11" x14ac:dyDescent="0.35">
      <c r="C237" s="55">
        <v>7.5</v>
      </c>
      <c r="D237" s="56">
        <v>56.361518768326192</v>
      </c>
      <c r="E237" s="57">
        <v>1.2462469600514357E-2</v>
      </c>
      <c r="F237" s="58">
        <v>0.49849878402057446</v>
      </c>
      <c r="I237" s="61"/>
      <c r="J237" s="61"/>
      <c r="K237" s="61"/>
    </row>
    <row r="238" spans="2:11" x14ac:dyDescent="0.35">
      <c r="B238" s="60"/>
      <c r="C238" s="55">
        <v>8</v>
      </c>
      <c r="D238" s="56">
        <v>50.216867709049453</v>
      </c>
      <c r="E238" s="57">
        <v>1.110378501029286E-2</v>
      </c>
      <c r="F238" s="58">
        <v>0.44415140041171436</v>
      </c>
      <c r="I238" s="61"/>
      <c r="J238" s="61"/>
      <c r="K238" s="61"/>
    </row>
    <row r="239" spans="2:11" x14ac:dyDescent="0.35">
      <c r="B239" s="62"/>
      <c r="C239" s="55">
        <v>8.5</v>
      </c>
      <c r="D239" s="56">
        <v>44.4448552721895</v>
      </c>
      <c r="E239" s="57">
        <v>9.8274970198318403E-3</v>
      </c>
      <c r="F239" s="58">
        <v>0.39309988079327363</v>
      </c>
      <c r="I239" s="61"/>
      <c r="J239" s="61"/>
      <c r="K239" s="61"/>
    </row>
    <row r="240" spans="2:11" x14ac:dyDescent="0.35">
      <c r="B240" s="62"/>
      <c r="C240" s="55">
        <v>9</v>
      </c>
      <c r="D240" s="56">
        <v>39.002857191701132</v>
      </c>
      <c r="E240" s="57">
        <v>8.6241806946823953E-3</v>
      </c>
      <c r="F240" s="58">
        <v>0.34496722778729577</v>
      </c>
      <c r="I240" s="61"/>
      <c r="J240" s="61"/>
      <c r="K240" s="61"/>
    </row>
    <row r="241" spans="2:11" x14ac:dyDescent="0.35">
      <c r="B241" s="63"/>
      <c r="C241" s="55">
        <v>9.5</v>
      </c>
      <c r="D241" s="56">
        <v>33.855168608283222</v>
      </c>
      <c r="E241" s="57">
        <v>7.485941096358922E-3</v>
      </c>
      <c r="F241" s="58">
        <v>0.29943764385435678</v>
      </c>
      <c r="I241" s="61"/>
      <c r="J241" s="61"/>
      <c r="K241" s="61"/>
    </row>
    <row r="242" spans="2:11" x14ac:dyDescent="0.35">
      <c r="C242" s="55">
        <v>10</v>
      </c>
      <c r="D242" s="56">
        <v>28.971582958397995</v>
      </c>
      <c r="E242" s="57">
        <v>6.4060990510553875E-3</v>
      </c>
      <c r="F242" s="58">
        <v>0.25624396204221556</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294.45532868138042</v>
      </c>
      <c r="E247" s="66">
        <v>6.5108972621642988E-2</v>
      </c>
      <c r="F247" s="67">
        <v>2.6043589048657196</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257"/>
  <sheetViews>
    <sheetView topLeftCell="A202"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6</v>
      </c>
      <c r="E2" s="7" t="s">
        <v>86</v>
      </c>
      <c r="F2" s="8"/>
      <c r="G2" s="8"/>
      <c r="H2" s="8"/>
      <c r="I2" s="9"/>
      <c r="J2" s="5" t="s">
        <v>87</v>
      </c>
      <c r="K2" s="10" t="s">
        <v>10</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7.1017736582115596</v>
      </c>
      <c r="E6" s="25">
        <v>6.24680304483139</v>
      </c>
      <c r="F6" s="25">
        <v>4.7831935321225281</v>
      </c>
      <c r="G6" s="25">
        <v>4.5508282820643311</v>
      </c>
      <c r="H6" s="25">
        <v>5.2842429980549044</v>
      </c>
      <c r="I6" s="25">
        <v>7.0526359218504266</v>
      </c>
      <c r="J6" s="25">
        <v>6.3980720442338743</v>
      </c>
      <c r="K6" s="26">
        <v>4.4807093104821893</v>
      </c>
    </row>
    <row r="7" spans="2:11" x14ac:dyDescent="0.35">
      <c r="B7" s="27" t="s">
        <v>107</v>
      </c>
      <c r="C7" s="2" t="s">
        <v>69</v>
      </c>
      <c r="D7" s="28">
        <v>7.4257557716490634</v>
      </c>
      <c r="E7" s="28">
        <v>6.5788156074586848</v>
      </c>
      <c r="F7" s="28">
        <v>5.1245198018137454</v>
      </c>
      <c r="G7" s="28">
        <v>4.898657021188793</v>
      </c>
      <c r="H7" s="28">
        <v>5.6186683108260116</v>
      </c>
      <c r="I7" s="28">
        <v>7.3759783455305925</v>
      </c>
      <c r="J7" s="28">
        <v>6.7303225645424014</v>
      </c>
      <c r="K7" s="29">
        <v>4.8293314597782055</v>
      </c>
    </row>
    <row r="8" spans="2:11" x14ac:dyDescent="0.35">
      <c r="B8" s="27" t="s">
        <v>108</v>
      </c>
      <c r="C8" s="2" t="s">
        <v>71</v>
      </c>
      <c r="D8" s="28">
        <v>7.387180942615994</v>
      </c>
      <c r="E8" s="28">
        <v>6.5402407784256154</v>
      </c>
      <c r="F8" s="28">
        <v>5.0859449727806769</v>
      </c>
      <c r="G8" s="28">
        <v>4.8600821921557236</v>
      </c>
      <c r="H8" s="28">
        <v>5.5800934817929422</v>
      </c>
      <c r="I8" s="28">
        <v>7.3374035164975231</v>
      </c>
      <c r="J8" s="28">
        <v>6.691747735509332</v>
      </c>
      <c r="K8" s="29">
        <v>4.7907566307451361</v>
      </c>
    </row>
    <row r="9" spans="2:11" x14ac:dyDescent="0.35">
      <c r="B9" s="30">
        <v>0</v>
      </c>
      <c r="C9" s="2" t="s">
        <v>73</v>
      </c>
      <c r="D9" s="28">
        <v>7.3293186990663894</v>
      </c>
      <c r="E9" s="28">
        <v>6.4823785348760108</v>
      </c>
      <c r="F9" s="28">
        <v>5.0280827292310724</v>
      </c>
      <c r="G9" s="28">
        <v>4.802219948606119</v>
      </c>
      <c r="H9" s="28">
        <v>5.5222312382433376</v>
      </c>
      <c r="I9" s="28">
        <v>7.2795412729479185</v>
      </c>
      <c r="J9" s="28">
        <v>6.6338854919597274</v>
      </c>
      <c r="K9" s="29">
        <v>4.7328943871955316</v>
      </c>
    </row>
    <row r="10" spans="2:11" x14ac:dyDescent="0.35">
      <c r="B10" s="31"/>
      <c r="C10" s="2" t="s">
        <v>75</v>
      </c>
      <c r="D10" s="28">
        <v>7.2714564555167849</v>
      </c>
      <c r="E10" s="28">
        <v>6.4245162913264062</v>
      </c>
      <c r="F10" s="28">
        <v>4.9702204856814678</v>
      </c>
      <c r="G10" s="28">
        <v>4.7443577050565144</v>
      </c>
      <c r="H10" s="28">
        <v>5.4643689946937339</v>
      </c>
      <c r="I10" s="28">
        <v>7.221679029398314</v>
      </c>
      <c r="J10" s="28">
        <v>6.5760232484101229</v>
      </c>
      <c r="K10" s="29">
        <v>4.675032143645927</v>
      </c>
    </row>
    <row r="11" spans="2:11" x14ac:dyDescent="0.35">
      <c r="B11" s="31"/>
      <c r="C11" s="2" t="s">
        <v>77</v>
      </c>
      <c r="D11" s="28">
        <v>7.3596073152539727</v>
      </c>
      <c r="E11" s="28">
        <v>6.5095437484668599</v>
      </c>
      <c r="F11" s="28">
        <v>5.0565897571411007</v>
      </c>
      <c r="G11" s="28">
        <v>4.8289229675942353</v>
      </c>
      <c r="H11" s="28">
        <v>5.5508986861264322</v>
      </c>
      <c r="I11" s="28">
        <v>7.3071084767689856</v>
      </c>
      <c r="J11" s="28">
        <v>6.6608802893376486</v>
      </c>
      <c r="K11" s="29">
        <v>4.7594441245589882</v>
      </c>
    </row>
    <row r="12" spans="2:11" x14ac:dyDescent="0.35">
      <c r="B12" s="31"/>
      <c r="C12" s="2" t="s">
        <v>79</v>
      </c>
      <c r="D12" s="28">
        <v>7.3270688435200517</v>
      </c>
      <c r="E12" s="28">
        <v>6.4770052767329398</v>
      </c>
      <c r="F12" s="28">
        <v>5.0240512854071815</v>
      </c>
      <c r="G12" s="28">
        <v>4.7963844958603152</v>
      </c>
      <c r="H12" s="28">
        <v>5.518360214392513</v>
      </c>
      <c r="I12" s="28">
        <v>7.2745700050350646</v>
      </c>
      <c r="J12" s="28">
        <v>6.6283418176037285</v>
      </c>
      <c r="K12" s="29">
        <v>4.7269056528250681</v>
      </c>
    </row>
    <row r="13" spans="2:11" x14ac:dyDescent="0.35">
      <c r="B13" s="31"/>
      <c r="C13" s="2" t="s">
        <v>81</v>
      </c>
      <c r="D13" s="28">
        <v>7.2782611359191707</v>
      </c>
      <c r="E13" s="28">
        <v>6.4281975691320588</v>
      </c>
      <c r="F13" s="28">
        <v>4.9752435778063013</v>
      </c>
      <c r="G13" s="28">
        <v>4.7475767882594342</v>
      </c>
      <c r="H13" s="28">
        <v>5.4695525067916329</v>
      </c>
      <c r="I13" s="28">
        <v>7.2257622974341844</v>
      </c>
      <c r="J13" s="28">
        <v>6.5795341100028475</v>
      </c>
      <c r="K13" s="29">
        <v>4.6780979452241871</v>
      </c>
    </row>
    <row r="14" spans="2:11" x14ac:dyDescent="0.35">
      <c r="B14" s="31"/>
      <c r="C14" s="2" t="s">
        <v>83</v>
      </c>
      <c r="D14" s="28">
        <v>7.2294534283182914</v>
      </c>
      <c r="E14" s="28">
        <v>6.3793898615311795</v>
      </c>
      <c r="F14" s="28">
        <v>4.9264358702054203</v>
      </c>
      <c r="G14" s="28">
        <v>4.698769080658554</v>
      </c>
      <c r="H14" s="28">
        <v>5.4207447991907518</v>
      </c>
      <c r="I14" s="28">
        <v>7.1769545898333043</v>
      </c>
      <c r="J14" s="28">
        <v>6.5307264024019673</v>
      </c>
      <c r="K14" s="29">
        <v>4.6292902376233069</v>
      </c>
    </row>
    <row r="15" spans="2:11" ht="15" thickBot="1" x14ac:dyDescent="0.4">
      <c r="B15" s="32"/>
      <c r="C15" s="3" t="s">
        <v>84</v>
      </c>
      <c r="D15" s="33">
        <v>7.4257557716490634</v>
      </c>
      <c r="E15" s="33">
        <v>6.5788156074586848</v>
      </c>
      <c r="F15" s="33">
        <v>5.1245198018137454</v>
      </c>
      <c r="G15" s="33">
        <v>4.898657021188793</v>
      </c>
      <c r="H15" s="33">
        <v>5.6186683108260116</v>
      </c>
      <c r="I15" s="33">
        <v>7.3759783455305925</v>
      </c>
      <c r="J15" s="33">
        <v>6.7303225645424014</v>
      </c>
      <c r="K15" s="34">
        <v>4.8293314597782055</v>
      </c>
    </row>
    <row r="16" spans="2:11" x14ac:dyDescent="0.35">
      <c r="B16" s="24" t="s">
        <v>106</v>
      </c>
      <c r="C16" s="1" t="s">
        <v>2</v>
      </c>
      <c r="D16" s="25">
        <v>6.7126869125305095</v>
      </c>
      <c r="E16" s="25">
        <v>5.85771629915034</v>
      </c>
      <c r="F16" s="25">
        <v>4.394106786441478</v>
      </c>
      <c r="G16" s="25">
        <v>4.161741536383281</v>
      </c>
      <c r="H16" s="25">
        <v>4.8951562523738543</v>
      </c>
      <c r="I16" s="25">
        <v>6.6635491761693766</v>
      </c>
      <c r="J16" s="25">
        <v>6.0089852985528234</v>
      </c>
      <c r="K16" s="26">
        <v>4.0916225648011384</v>
      </c>
    </row>
    <row r="17" spans="2:11" x14ac:dyDescent="0.35">
      <c r="B17" s="27" t="s">
        <v>107</v>
      </c>
      <c r="C17" s="2" t="s">
        <v>69</v>
      </c>
      <c r="D17" s="28">
        <v>7.0366690259680125</v>
      </c>
      <c r="E17" s="28">
        <v>6.1897288617776347</v>
      </c>
      <c r="F17" s="28">
        <v>4.7354330561326963</v>
      </c>
      <c r="G17" s="28">
        <v>4.5095702755077429</v>
      </c>
      <c r="H17" s="28">
        <v>5.2295815651449615</v>
      </c>
      <c r="I17" s="28">
        <v>6.9868915998495416</v>
      </c>
      <c r="J17" s="28">
        <v>6.3412358188613505</v>
      </c>
      <c r="K17" s="29">
        <v>4.4402447140971555</v>
      </c>
    </row>
    <row r="18" spans="2:11" x14ac:dyDescent="0.35">
      <c r="B18" s="27" t="s">
        <v>109</v>
      </c>
      <c r="C18" s="2" t="s">
        <v>71</v>
      </c>
      <c r="D18" s="28">
        <v>6.9980941969349439</v>
      </c>
      <c r="E18" s="28">
        <v>6.1511540327445653</v>
      </c>
      <c r="F18" s="28">
        <v>4.696858227099626</v>
      </c>
      <c r="G18" s="28">
        <v>4.4709954464746726</v>
      </c>
      <c r="H18" s="28">
        <v>5.1910067361118921</v>
      </c>
      <c r="I18" s="28">
        <v>6.948316770816473</v>
      </c>
      <c r="J18" s="28">
        <v>6.3026609898282819</v>
      </c>
      <c r="K18" s="29">
        <v>4.4016698850640861</v>
      </c>
    </row>
    <row r="19" spans="2:11" x14ac:dyDescent="0.35">
      <c r="B19" s="30">
        <v>0</v>
      </c>
      <c r="C19" s="2" t="s">
        <v>73</v>
      </c>
      <c r="D19" s="28">
        <v>6.9402319533853394</v>
      </c>
      <c r="E19" s="28">
        <v>6.0932917891949607</v>
      </c>
      <c r="F19" s="28">
        <v>4.6389959835500214</v>
      </c>
      <c r="G19" s="28">
        <v>4.4131332029250689</v>
      </c>
      <c r="H19" s="28">
        <v>5.1331444925622876</v>
      </c>
      <c r="I19" s="28">
        <v>6.8904545272668685</v>
      </c>
      <c r="J19" s="28">
        <v>6.2447987462786774</v>
      </c>
      <c r="K19" s="29">
        <v>4.3438076415144815</v>
      </c>
    </row>
    <row r="20" spans="2:11" x14ac:dyDescent="0.35">
      <c r="B20" s="31"/>
      <c r="C20" s="2" t="s">
        <v>75</v>
      </c>
      <c r="D20" s="28">
        <v>6.8823697098357348</v>
      </c>
      <c r="E20" s="28">
        <v>6.0354295456453562</v>
      </c>
      <c r="F20" s="28">
        <v>4.5811337400004168</v>
      </c>
      <c r="G20" s="28">
        <v>4.3552709593754644</v>
      </c>
      <c r="H20" s="28">
        <v>5.075282249012683</v>
      </c>
      <c r="I20" s="28">
        <v>6.8325922837172639</v>
      </c>
      <c r="J20" s="28">
        <v>6.1869365027290728</v>
      </c>
      <c r="K20" s="29">
        <v>4.2859453979648769</v>
      </c>
    </row>
    <row r="21" spans="2:11" x14ac:dyDescent="0.35">
      <c r="B21" s="31"/>
      <c r="C21" s="2" t="s">
        <v>77</v>
      </c>
      <c r="D21" s="28">
        <v>6.9705205695729218</v>
      </c>
      <c r="E21" s="28">
        <v>6.1204570027858098</v>
      </c>
      <c r="F21" s="28">
        <v>4.6675030114600515</v>
      </c>
      <c r="G21" s="28">
        <v>4.4398362219131853</v>
      </c>
      <c r="H21" s="28">
        <v>5.1618119404453831</v>
      </c>
      <c r="I21" s="28">
        <v>6.9180217310879346</v>
      </c>
      <c r="J21" s="28">
        <v>6.2717935436565986</v>
      </c>
      <c r="K21" s="29">
        <v>4.3703573788779382</v>
      </c>
    </row>
    <row r="22" spans="2:11" x14ac:dyDescent="0.35">
      <c r="B22" s="31"/>
      <c r="C22" s="2" t="s">
        <v>79</v>
      </c>
      <c r="D22" s="28">
        <v>6.9379820978390017</v>
      </c>
      <c r="E22" s="28">
        <v>6.0879185310518888</v>
      </c>
      <c r="F22" s="28">
        <v>4.6349645397261305</v>
      </c>
      <c r="G22" s="28">
        <v>4.4072977501792643</v>
      </c>
      <c r="H22" s="28">
        <v>5.1292734687114621</v>
      </c>
      <c r="I22" s="28">
        <v>6.8854832593540145</v>
      </c>
      <c r="J22" s="28">
        <v>6.2392550719226776</v>
      </c>
      <c r="K22" s="29">
        <v>4.3378189071440172</v>
      </c>
    </row>
    <row r="23" spans="2:11" x14ac:dyDescent="0.35">
      <c r="B23" s="31"/>
      <c r="C23" s="2" t="s">
        <v>81</v>
      </c>
      <c r="D23" s="28">
        <v>6.8891743902381206</v>
      </c>
      <c r="E23" s="28">
        <v>6.0391108234510078</v>
      </c>
      <c r="F23" s="28">
        <v>4.5861568321252504</v>
      </c>
      <c r="G23" s="28">
        <v>4.3584900425783841</v>
      </c>
      <c r="H23" s="28">
        <v>5.0804657611105819</v>
      </c>
      <c r="I23" s="28">
        <v>6.8366755517531335</v>
      </c>
      <c r="J23" s="28">
        <v>6.1904473643217965</v>
      </c>
      <c r="K23" s="29">
        <v>4.289011199543137</v>
      </c>
    </row>
    <row r="24" spans="2:11" x14ac:dyDescent="0.35">
      <c r="B24" s="31"/>
      <c r="C24" s="2" t="s">
        <v>83</v>
      </c>
      <c r="D24" s="28">
        <v>6.8403666826372413</v>
      </c>
      <c r="E24" s="28">
        <v>5.9903031158501285</v>
      </c>
      <c r="F24" s="28">
        <v>4.5373491245243693</v>
      </c>
      <c r="G24" s="28">
        <v>4.309682334977504</v>
      </c>
      <c r="H24" s="28">
        <v>5.0316580535097009</v>
      </c>
      <c r="I24" s="28">
        <v>6.7878678441522542</v>
      </c>
      <c r="J24" s="28">
        <v>6.1416396567209173</v>
      </c>
      <c r="K24" s="29">
        <v>4.2402034919422569</v>
      </c>
    </row>
    <row r="25" spans="2:11" ht="15" thickBot="1" x14ac:dyDescent="0.4">
      <c r="B25" s="32"/>
      <c r="C25" s="3" t="s">
        <v>84</v>
      </c>
      <c r="D25" s="33">
        <v>7.0366690259680125</v>
      </c>
      <c r="E25" s="33">
        <v>6.1897288617776347</v>
      </c>
      <c r="F25" s="33">
        <v>4.7354330561326963</v>
      </c>
      <c r="G25" s="33">
        <v>4.5095702755077429</v>
      </c>
      <c r="H25" s="33">
        <v>5.2295815651449615</v>
      </c>
      <c r="I25" s="33">
        <v>6.9868915998495416</v>
      </c>
      <c r="J25" s="33">
        <v>6.3412358188613505</v>
      </c>
      <c r="K25" s="34">
        <v>4.4402447140971555</v>
      </c>
    </row>
    <row r="26" spans="2:11" x14ac:dyDescent="0.35">
      <c r="B26" s="24" t="s">
        <v>106</v>
      </c>
      <c r="C26" s="1" t="s">
        <v>2</v>
      </c>
      <c r="D26" s="25">
        <v>6.1290567940089344</v>
      </c>
      <c r="E26" s="25">
        <v>5.274086180628764</v>
      </c>
      <c r="F26" s="25">
        <v>3.8104766679199025</v>
      </c>
      <c r="G26" s="25">
        <v>3.5781114178617055</v>
      </c>
      <c r="H26" s="25">
        <v>4.3115261338522783</v>
      </c>
      <c r="I26" s="25">
        <v>6.0799190576478015</v>
      </c>
      <c r="J26" s="25">
        <v>5.4253551800312483</v>
      </c>
      <c r="K26" s="26">
        <v>3.5079924462795633</v>
      </c>
    </row>
    <row r="27" spans="2:11" x14ac:dyDescent="0.35">
      <c r="B27" s="27" t="s">
        <v>107</v>
      </c>
      <c r="C27" s="2" t="s">
        <v>69</v>
      </c>
      <c r="D27" s="28">
        <v>6.4530389074464383</v>
      </c>
      <c r="E27" s="28">
        <v>5.6060987432560596</v>
      </c>
      <c r="F27" s="28">
        <v>4.1518029376111203</v>
      </c>
      <c r="G27" s="28">
        <v>3.9259401569861674</v>
      </c>
      <c r="H27" s="28">
        <v>4.6459514466233864</v>
      </c>
      <c r="I27" s="28">
        <v>6.4032614813279665</v>
      </c>
      <c r="J27" s="28">
        <v>5.7576057003397754</v>
      </c>
      <c r="K27" s="29">
        <v>3.85661459557558</v>
      </c>
    </row>
    <row r="28" spans="2:11" x14ac:dyDescent="0.35">
      <c r="B28" s="27" t="s">
        <v>110</v>
      </c>
      <c r="C28" s="2" t="s">
        <v>71</v>
      </c>
      <c r="D28" s="28">
        <v>6.4144640784133689</v>
      </c>
      <c r="E28" s="28">
        <v>5.5675239142229893</v>
      </c>
      <c r="F28" s="28">
        <v>4.1132281085780509</v>
      </c>
      <c r="G28" s="28">
        <v>3.8873653279530975</v>
      </c>
      <c r="H28" s="28">
        <v>4.6073766175903161</v>
      </c>
      <c r="I28" s="28">
        <v>6.3646866522948979</v>
      </c>
      <c r="J28" s="28">
        <v>5.7190308713067068</v>
      </c>
      <c r="K28" s="29">
        <v>3.8180397665425101</v>
      </c>
    </row>
    <row r="29" spans="2:11" x14ac:dyDescent="0.35">
      <c r="B29" s="30">
        <v>0</v>
      </c>
      <c r="C29" s="2" t="s">
        <v>73</v>
      </c>
      <c r="D29" s="28">
        <v>6.3566018348637643</v>
      </c>
      <c r="E29" s="28">
        <v>5.5096616706733847</v>
      </c>
      <c r="F29" s="28">
        <v>4.0553658650284463</v>
      </c>
      <c r="G29" s="28">
        <v>3.829503084403493</v>
      </c>
      <c r="H29" s="28">
        <v>4.5495143740407125</v>
      </c>
      <c r="I29" s="28">
        <v>6.3068244087452934</v>
      </c>
      <c r="J29" s="28">
        <v>5.6611686277571023</v>
      </c>
      <c r="K29" s="29">
        <v>3.760177522992906</v>
      </c>
    </row>
    <row r="30" spans="2:11" x14ac:dyDescent="0.35">
      <c r="B30" s="31"/>
      <c r="C30" s="2" t="s">
        <v>75</v>
      </c>
      <c r="D30" s="28">
        <v>6.2987395913141597</v>
      </c>
      <c r="E30" s="28">
        <v>5.4517994271237811</v>
      </c>
      <c r="F30" s="28">
        <v>3.9975036214788422</v>
      </c>
      <c r="G30" s="28">
        <v>3.7716408408538884</v>
      </c>
      <c r="H30" s="28">
        <v>4.4916521304911079</v>
      </c>
      <c r="I30" s="28">
        <v>6.2489621651956888</v>
      </c>
      <c r="J30" s="28">
        <v>5.6033063842074977</v>
      </c>
      <c r="K30" s="29">
        <v>3.7023152794433019</v>
      </c>
    </row>
    <row r="31" spans="2:11" x14ac:dyDescent="0.35">
      <c r="B31" s="31"/>
      <c r="C31" s="2" t="s">
        <v>77</v>
      </c>
      <c r="D31" s="28">
        <v>6.3868904510513458</v>
      </c>
      <c r="E31" s="28">
        <v>5.5368268842642339</v>
      </c>
      <c r="F31" s="28">
        <v>4.0838728929384756</v>
      </c>
      <c r="G31" s="28">
        <v>3.8562061033916097</v>
      </c>
      <c r="H31" s="28">
        <v>4.5781818219238071</v>
      </c>
      <c r="I31" s="28">
        <v>6.3343916125663586</v>
      </c>
      <c r="J31" s="28">
        <v>5.6881634251350217</v>
      </c>
      <c r="K31" s="29">
        <v>3.7867272603563626</v>
      </c>
    </row>
    <row r="32" spans="2:11" x14ac:dyDescent="0.35">
      <c r="B32" s="31"/>
      <c r="C32" s="2" t="s">
        <v>79</v>
      </c>
      <c r="D32" s="28">
        <v>6.3543519793174266</v>
      </c>
      <c r="E32" s="28">
        <v>5.5042884125303138</v>
      </c>
      <c r="F32" s="28">
        <v>4.0513344212045554</v>
      </c>
      <c r="G32" s="28">
        <v>3.8236676316576892</v>
      </c>
      <c r="H32" s="28">
        <v>4.545643350189887</v>
      </c>
      <c r="I32" s="28">
        <v>6.3018531408324394</v>
      </c>
      <c r="J32" s="28">
        <v>5.6556249534011025</v>
      </c>
      <c r="K32" s="29">
        <v>3.7541887886224421</v>
      </c>
    </row>
    <row r="33" spans="2:11" x14ac:dyDescent="0.35">
      <c r="B33" s="31"/>
      <c r="C33" s="2" t="s">
        <v>81</v>
      </c>
      <c r="D33" s="28">
        <v>6.3055442717165455</v>
      </c>
      <c r="E33" s="28">
        <v>5.4554807049294336</v>
      </c>
      <c r="F33" s="28">
        <v>4.0025267136036753</v>
      </c>
      <c r="G33" s="28">
        <v>3.774859924056809</v>
      </c>
      <c r="H33" s="28">
        <v>4.4968356425890068</v>
      </c>
      <c r="I33" s="28">
        <v>6.2530454332315584</v>
      </c>
      <c r="J33" s="28">
        <v>5.6068172458002223</v>
      </c>
      <c r="K33" s="29">
        <v>3.7053810810215619</v>
      </c>
    </row>
    <row r="34" spans="2:11" x14ac:dyDescent="0.35">
      <c r="B34" s="31"/>
      <c r="C34" s="2" t="s">
        <v>83</v>
      </c>
      <c r="D34" s="28">
        <v>6.2567365641156645</v>
      </c>
      <c r="E34" s="28">
        <v>5.4066729973285534</v>
      </c>
      <c r="F34" s="28">
        <v>3.9537190060027947</v>
      </c>
      <c r="G34" s="28">
        <v>3.7260522164559289</v>
      </c>
      <c r="H34" s="28">
        <v>4.4480279349881267</v>
      </c>
      <c r="I34" s="28">
        <v>6.2042377256306782</v>
      </c>
      <c r="J34" s="28">
        <v>5.5580095381993422</v>
      </c>
      <c r="K34" s="29">
        <v>3.6565733734206818</v>
      </c>
    </row>
    <row r="35" spans="2:11" ht="15" thickBot="1" x14ac:dyDescent="0.4">
      <c r="B35" s="32"/>
      <c r="C35" s="3" t="s">
        <v>84</v>
      </c>
      <c r="D35" s="33">
        <v>6.4530389074464383</v>
      </c>
      <c r="E35" s="33">
        <v>5.6060987432560596</v>
      </c>
      <c r="F35" s="33">
        <v>4.1518029376111203</v>
      </c>
      <c r="G35" s="33">
        <v>3.9259401569861674</v>
      </c>
      <c r="H35" s="33">
        <v>4.6459514466233864</v>
      </c>
      <c r="I35" s="33">
        <v>6.4032614813279665</v>
      </c>
      <c r="J35" s="33">
        <v>5.7576057003397754</v>
      </c>
      <c r="K35" s="34">
        <v>3.85661459557558</v>
      </c>
    </row>
    <row r="36" spans="2:11" x14ac:dyDescent="0.35">
      <c r="B36" s="24" t="s">
        <v>106</v>
      </c>
      <c r="C36" s="1" t="s">
        <v>2</v>
      </c>
      <c r="D36" s="25">
        <v>5.5454266754873585</v>
      </c>
      <c r="E36" s="25">
        <v>4.6904560621071889</v>
      </c>
      <c r="F36" s="25">
        <v>3.2268465493983274</v>
      </c>
      <c r="G36" s="25">
        <v>2.9944812993401304</v>
      </c>
      <c r="H36" s="25">
        <v>3.7278960153307032</v>
      </c>
      <c r="I36" s="25">
        <v>5.4962889391262255</v>
      </c>
      <c r="J36" s="25">
        <v>4.8417250615096732</v>
      </c>
      <c r="K36" s="26">
        <v>2.9243623277579882</v>
      </c>
    </row>
    <row r="37" spans="2:11" x14ac:dyDescent="0.35">
      <c r="B37" s="27" t="s">
        <v>107</v>
      </c>
      <c r="C37" s="2" t="s">
        <v>69</v>
      </c>
      <c r="D37" s="28">
        <v>5.8694087889248632</v>
      </c>
      <c r="E37" s="28">
        <v>5.0224686247344845</v>
      </c>
      <c r="F37" s="28">
        <v>3.5681728190895456</v>
      </c>
      <c r="G37" s="28">
        <v>3.3423100384645918</v>
      </c>
      <c r="H37" s="28">
        <v>4.0623213281018113</v>
      </c>
      <c r="I37" s="28">
        <v>5.8196313628063923</v>
      </c>
      <c r="J37" s="28">
        <v>5.1739755818182012</v>
      </c>
      <c r="K37" s="29">
        <v>3.2729844770540053</v>
      </c>
    </row>
    <row r="38" spans="2:11" x14ac:dyDescent="0.35">
      <c r="B38" s="27" t="s">
        <v>111</v>
      </c>
      <c r="C38" s="2" t="s">
        <v>71</v>
      </c>
      <c r="D38" s="28">
        <v>5.8308339598917929</v>
      </c>
      <c r="E38" s="28">
        <v>4.9838937957014151</v>
      </c>
      <c r="F38" s="28">
        <v>3.5295979900564758</v>
      </c>
      <c r="G38" s="28">
        <v>3.3037352094315224</v>
      </c>
      <c r="H38" s="28">
        <v>4.0237464990687419</v>
      </c>
      <c r="I38" s="28">
        <v>5.7810565337733211</v>
      </c>
      <c r="J38" s="28">
        <v>5.1354007527851309</v>
      </c>
      <c r="K38" s="29">
        <v>3.2344096480209354</v>
      </c>
    </row>
    <row r="39" spans="2:11" x14ac:dyDescent="0.35">
      <c r="B39" s="30">
        <v>0</v>
      </c>
      <c r="C39" s="2" t="s">
        <v>73</v>
      </c>
      <c r="D39" s="28">
        <v>5.7729717163421883</v>
      </c>
      <c r="E39" s="28">
        <v>4.9260315521518105</v>
      </c>
      <c r="F39" s="28">
        <v>3.4717357465068712</v>
      </c>
      <c r="G39" s="28">
        <v>3.2458729658819179</v>
      </c>
      <c r="H39" s="28">
        <v>3.9658842555191369</v>
      </c>
      <c r="I39" s="28">
        <v>5.7231942902237174</v>
      </c>
      <c r="J39" s="28">
        <v>5.0775385092355263</v>
      </c>
      <c r="K39" s="29">
        <v>3.1765474044713309</v>
      </c>
    </row>
    <row r="40" spans="2:11" x14ac:dyDescent="0.35">
      <c r="B40" s="31"/>
      <c r="C40" s="2" t="s">
        <v>75</v>
      </c>
      <c r="D40" s="28">
        <v>5.7151094727925837</v>
      </c>
      <c r="E40" s="28">
        <v>4.868169308602206</v>
      </c>
      <c r="F40" s="28">
        <v>3.4138735029572667</v>
      </c>
      <c r="G40" s="28">
        <v>3.1880107223323138</v>
      </c>
      <c r="H40" s="28">
        <v>3.9080220119695328</v>
      </c>
      <c r="I40" s="28">
        <v>5.6653320466741128</v>
      </c>
      <c r="J40" s="28">
        <v>5.0196762656859217</v>
      </c>
      <c r="K40" s="29">
        <v>3.1186851609217263</v>
      </c>
    </row>
    <row r="41" spans="2:11" x14ac:dyDescent="0.35">
      <c r="B41" s="31"/>
      <c r="C41" s="2" t="s">
        <v>77</v>
      </c>
      <c r="D41" s="28">
        <v>5.8032603325297707</v>
      </c>
      <c r="E41" s="28">
        <v>4.9531967657426588</v>
      </c>
      <c r="F41" s="28">
        <v>3.5002427744169</v>
      </c>
      <c r="G41" s="28">
        <v>3.2725759848700342</v>
      </c>
      <c r="H41" s="28">
        <v>3.9945517034022315</v>
      </c>
      <c r="I41" s="28">
        <v>5.7507614940447835</v>
      </c>
      <c r="J41" s="28">
        <v>5.1045333066134475</v>
      </c>
      <c r="K41" s="29">
        <v>3.2030971418347871</v>
      </c>
    </row>
    <row r="42" spans="2:11" x14ac:dyDescent="0.35">
      <c r="B42" s="31"/>
      <c r="C42" s="2" t="s">
        <v>79</v>
      </c>
      <c r="D42" s="28">
        <v>5.7707218607958506</v>
      </c>
      <c r="E42" s="28">
        <v>4.9206582940087387</v>
      </c>
      <c r="F42" s="28">
        <v>3.4677043026829804</v>
      </c>
      <c r="G42" s="28">
        <v>3.2400375131361141</v>
      </c>
      <c r="H42" s="28">
        <v>3.9620132316683119</v>
      </c>
      <c r="I42" s="28">
        <v>5.7182230223108634</v>
      </c>
      <c r="J42" s="28">
        <v>5.0719948348795274</v>
      </c>
      <c r="K42" s="29">
        <v>3.170558670100867</v>
      </c>
    </row>
    <row r="43" spans="2:11" x14ac:dyDescent="0.35">
      <c r="B43" s="31"/>
      <c r="C43" s="2" t="s">
        <v>81</v>
      </c>
      <c r="D43" s="28">
        <v>5.7219141531949704</v>
      </c>
      <c r="E43" s="28">
        <v>4.8718505864078585</v>
      </c>
      <c r="F43" s="28">
        <v>3.4188965950820993</v>
      </c>
      <c r="G43" s="28">
        <v>3.1912298055352339</v>
      </c>
      <c r="H43" s="28">
        <v>3.9132055240674308</v>
      </c>
      <c r="I43" s="28">
        <v>5.6694153147099842</v>
      </c>
      <c r="J43" s="28">
        <v>5.0231871272786472</v>
      </c>
      <c r="K43" s="29">
        <v>3.1217509624999868</v>
      </c>
    </row>
    <row r="44" spans="2:11" x14ac:dyDescent="0.35">
      <c r="B44" s="31"/>
      <c r="C44" s="2" t="s">
        <v>83</v>
      </c>
      <c r="D44" s="28">
        <v>5.6731064455940903</v>
      </c>
      <c r="E44" s="28">
        <v>4.8230428788069775</v>
      </c>
      <c r="F44" s="28">
        <v>3.3700888874812192</v>
      </c>
      <c r="G44" s="28">
        <v>3.1424220979343533</v>
      </c>
      <c r="H44" s="28">
        <v>3.8643978164665507</v>
      </c>
      <c r="I44" s="28">
        <v>5.6206076071091031</v>
      </c>
      <c r="J44" s="28">
        <v>4.9743794196777662</v>
      </c>
      <c r="K44" s="29">
        <v>3.0729432548991062</v>
      </c>
    </row>
    <row r="45" spans="2:11" ht="15" thickBot="1" x14ac:dyDescent="0.4">
      <c r="B45" s="32"/>
      <c r="C45" s="3" t="s">
        <v>84</v>
      </c>
      <c r="D45" s="33">
        <v>5.8694087889248632</v>
      </c>
      <c r="E45" s="33">
        <v>5.0224686247344845</v>
      </c>
      <c r="F45" s="33">
        <v>3.5681728190895456</v>
      </c>
      <c r="G45" s="33">
        <v>3.3423100384645918</v>
      </c>
      <c r="H45" s="33">
        <v>4.0623213281018113</v>
      </c>
      <c r="I45" s="33">
        <v>5.8196313628063923</v>
      </c>
      <c r="J45" s="33">
        <v>5.1739755818182012</v>
      </c>
      <c r="K45" s="34">
        <v>3.2729844770540053</v>
      </c>
    </row>
    <row r="46" spans="2:11" x14ac:dyDescent="0.35">
      <c r="B46" s="35" t="s">
        <v>112</v>
      </c>
      <c r="C46" s="1" t="s">
        <v>2</v>
      </c>
      <c r="D46" s="25">
        <v>6.1292228097796349</v>
      </c>
      <c r="E46" s="25">
        <v>5.2299723478594675</v>
      </c>
      <c r="F46" s="25">
        <v>3.8081576429213326</v>
      </c>
      <c r="G46" s="25">
        <v>3.5531555008701785</v>
      </c>
      <c r="H46" s="25">
        <v>4.2970716130015765</v>
      </c>
      <c r="I46" s="25">
        <v>6.0277428752535354</v>
      </c>
      <c r="J46" s="25">
        <v>5.3774082944201798</v>
      </c>
      <c r="K46" s="26">
        <v>3.4842686190505012</v>
      </c>
    </row>
    <row r="47" spans="2:11" x14ac:dyDescent="0.35">
      <c r="B47" s="27"/>
      <c r="C47" s="2" t="s">
        <v>69</v>
      </c>
      <c r="D47" s="28">
        <v>6.4579647413436341</v>
      </c>
      <c r="E47" s="28">
        <v>5.5712442345239586</v>
      </c>
      <c r="F47" s="28">
        <v>4.1508428587740696</v>
      </c>
      <c r="G47" s="28">
        <v>3.9058574303777727</v>
      </c>
      <c r="H47" s="28">
        <v>4.6359369221852429</v>
      </c>
      <c r="I47" s="28">
        <v>6.3623574063166819</v>
      </c>
      <c r="J47" s="28">
        <v>5.7190110658976616</v>
      </c>
      <c r="K47" s="29">
        <v>3.8365618246378883</v>
      </c>
    </row>
    <row r="48" spans="2:11" x14ac:dyDescent="0.35">
      <c r="B48" s="27" t="s">
        <v>108</v>
      </c>
      <c r="C48" s="2" t="s">
        <v>71</v>
      </c>
      <c r="D48" s="28">
        <v>6.4193899123105655</v>
      </c>
      <c r="E48" s="28">
        <v>5.5326694054908891</v>
      </c>
      <c r="F48" s="28">
        <v>4.1122680297409993</v>
      </c>
      <c r="G48" s="28">
        <v>3.8672826013447028</v>
      </c>
      <c r="H48" s="28">
        <v>4.5973620931521726</v>
      </c>
      <c r="I48" s="28">
        <v>6.3237825772836134</v>
      </c>
      <c r="J48" s="28">
        <v>5.6804362368645913</v>
      </c>
      <c r="K48" s="29">
        <v>3.7979869956048184</v>
      </c>
    </row>
    <row r="49" spans="2:11" x14ac:dyDescent="0.35">
      <c r="B49" s="30">
        <v>0</v>
      </c>
      <c r="C49" s="2" t="s">
        <v>73</v>
      </c>
      <c r="D49" s="28">
        <v>6.361527668760961</v>
      </c>
      <c r="E49" s="28">
        <v>5.4748071619412846</v>
      </c>
      <c r="F49" s="28">
        <v>4.0544057861913956</v>
      </c>
      <c r="G49" s="28">
        <v>3.8094203577950987</v>
      </c>
      <c r="H49" s="28">
        <v>4.539499849602568</v>
      </c>
      <c r="I49" s="28">
        <v>6.2659203337340088</v>
      </c>
      <c r="J49" s="28">
        <v>5.6225739933149868</v>
      </c>
      <c r="K49" s="29">
        <v>3.7401247520552139</v>
      </c>
    </row>
    <row r="50" spans="2:11" x14ac:dyDescent="0.35">
      <c r="B50" s="31"/>
      <c r="C50" s="2" t="s">
        <v>75</v>
      </c>
      <c r="D50" s="28">
        <v>6.3036654252113564</v>
      </c>
      <c r="E50" s="28">
        <v>5.41694491839168</v>
      </c>
      <c r="F50" s="28">
        <v>3.9965435426417906</v>
      </c>
      <c r="G50" s="28">
        <v>3.7515581142454941</v>
      </c>
      <c r="H50" s="28">
        <v>4.4816376060529635</v>
      </c>
      <c r="I50" s="28">
        <v>6.2080580901844042</v>
      </c>
      <c r="J50" s="28">
        <v>5.5647117497653831</v>
      </c>
      <c r="K50" s="29">
        <v>3.6822625085056093</v>
      </c>
    </row>
    <row r="51" spans="2:11" x14ac:dyDescent="0.35">
      <c r="B51" s="31"/>
      <c r="C51" s="2" t="s">
        <v>77</v>
      </c>
      <c r="D51" s="28">
        <v>6.3918339770090293</v>
      </c>
      <c r="E51" s="28">
        <v>5.5018766746122898</v>
      </c>
      <c r="F51" s="28">
        <v>4.082510936983506</v>
      </c>
      <c r="G51" s="28">
        <v>3.83484409983657</v>
      </c>
      <c r="H51" s="28">
        <v>4.5681752080304348</v>
      </c>
      <c r="I51" s="28">
        <v>6.2926501553329839</v>
      </c>
      <c r="J51" s="28">
        <v>5.649159747232984</v>
      </c>
      <c r="K51" s="29">
        <v>3.7652945693352118</v>
      </c>
    </row>
    <row r="52" spans="2:11" x14ac:dyDescent="0.35">
      <c r="B52" s="31"/>
      <c r="C52" s="2" t="s">
        <v>79</v>
      </c>
      <c r="D52" s="28">
        <v>6.3592955052751101</v>
      </c>
      <c r="E52" s="28">
        <v>5.4693382028783697</v>
      </c>
      <c r="F52" s="28">
        <v>4.049972465249585</v>
      </c>
      <c r="G52" s="28">
        <v>3.8023056281026495</v>
      </c>
      <c r="H52" s="28">
        <v>4.5356367362965138</v>
      </c>
      <c r="I52" s="28">
        <v>6.2601116835990647</v>
      </c>
      <c r="J52" s="28">
        <v>5.616621275499063</v>
      </c>
      <c r="K52" s="29">
        <v>3.7327560976012912</v>
      </c>
    </row>
    <row r="53" spans="2:11" x14ac:dyDescent="0.35">
      <c r="B53" s="31"/>
      <c r="C53" s="2" t="s">
        <v>81</v>
      </c>
      <c r="D53" s="28">
        <v>6.3104877976742291</v>
      </c>
      <c r="E53" s="28">
        <v>5.4205304952774886</v>
      </c>
      <c r="F53" s="28">
        <v>4.0011647576487048</v>
      </c>
      <c r="G53" s="28">
        <v>3.7534979205017693</v>
      </c>
      <c r="H53" s="28">
        <v>4.4868290286956336</v>
      </c>
      <c r="I53" s="28">
        <v>6.2113039759981836</v>
      </c>
      <c r="J53" s="28">
        <v>5.5678135678981828</v>
      </c>
      <c r="K53" s="29">
        <v>3.6839483900004111</v>
      </c>
    </row>
    <row r="54" spans="2:11" x14ac:dyDescent="0.35">
      <c r="B54" s="31"/>
      <c r="C54" s="2" t="s">
        <v>83</v>
      </c>
      <c r="D54" s="28">
        <v>6.261680090073348</v>
      </c>
      <c r="E54" s="28">
        <v>5.3717227876766085</v>
      </c>
      <c r="F54" s="28">
        <v>3.9523570500478247</v>
      </c>
      <c r="G54" s="28">
        <v>3.7046902129008887</v>
      </c>
      <c r="H54" s="28">
        <v>4.4380213210947534</v>
      </c>
      <c r="I54" s="28">
        <v>6.1624962683973026</v>
      </c>
      <c r="J54" s="28">
        <v>5.5190058602973027</v>
      </c>
      <c r="K54" s="29">
        <v>3.6351406823995305</v>
      </c>
    </row>
    <row r="55" spans="2:11" ht="15" thickBot="1" x14ac:dyDescent="0.4">
      <c r="B55" s="32"/>
      <c r="C55" s="3" t="s">
        <v>84</v>
      </c>
      <c r="D55" s="33">
        <v>6.4579647413436341</v>
      </c>
      <c r="E55" s="33">
        <v>5.5712442345239586</v>
      </c>
      <c r="F55" s="33">
        <v>4.1508428587740696</v>
      </c>
      <c r="G55" s="33">
        <v>3.9058574303777727</v>
      </c>
      <c r="H55" s="33">
        <v>4.6359369221852429</v>
      </c>
      <c r="I55" s="33">
        <v>6.3623574063166819</v>
      </c>
      <c r="J55" s="33">
        <v>5.7190110658976616</v>
      </c>
      <c r="K55" s="34">
        <v>3.8365618246378883</v>
      </c>
    </row>
    <row r="56" spans="2:11" x14ac:dyDescent="0.35">
      <c r="B56" s="35" t="s">
        <v>112</v>
      </c>
      <c r="C56" s="1" t="s">
        <v>2</v>
      </c>
      <c r="D56" s="25">
        <v>5.928664718751909</v>
      </c>
      <c r="E56" s="25">
        <v>5.0294142568317426</v>
      </c>
      <c r="F56" s="25">
        <v>3.6075995518936081</v>
      </c>
      <c r="G56" s="25">
        <v>3.352597409842454</v>
      </c>
      <c r="H56" s="25">
        <v>4.0965135219738524</v>
      </c>
      <c r="I56" s="25">
        <v>5.8271847842258095</v>
      </c>
      <c r="J56" s="25">
        <v>5.1768502033924557</v>
      </c>
      <c r="K56" s="26">
        <v>3.2837105280227772</v>
      </c>
    </row>
    <row r="57" spans="2:11" x14ac:dyDescent="0.35">
      <c r="B57" s="27"/>
      <c r="C57" s="2" t="s">
        <v>69</v>
      </c>
      <c r="D57" s="28">
        <v>6.2574066503159091</v>
      </c>
      <c r="E57" s="28">
        <v>5.3706861434962345</v>
      </c>
      <c r="F57" s="28">
        <v>3.9502847677463451</v>
      </c>
      <c r="G57" s="28">
        <v>3.7052993393500482</v>
      </c>
      <c r="H57" s="28">
        <v>4.435378831157518</v>
      </c>
      <c r="I57" s="28">
        <v>6.161799315288957</v>
      </c>
      <c r="J57" s="28">
        <v>5.5184529748699367</v>
      </c>
      <c r="K57" s="29">
        <v>3.6360037336101638</v>
      </c>
    </row>
    <row r="58" spans="2:11" x14ac:dyDescent="0.35">
      <c r="B58" s="27" t="s">
        <v>109</v>
      </c>
      <c r="C58" s="2" t="s">
        <v>71</v>
      </c>
      <c r="D58" s="28">
        <v>6.2188318212828397</v>
      </c>
      <c r="E58" s="28">
        <v>5.3321113144631642</v>
      </c>
      <c r="F58" s="28">
        <v>3.9117099387132752</v>
      </c>
      <c r="G58" s="28">
        <v>3.6667245103169783</v>
      </c>
      <c r="H58" s="28">
        <v>4.3968040021244486</v>
      </c>
      <c r="I58" s="28">
        <v>6.1232244862558876</v>
      </c>
      <c r="J58" s="28">
        <v>5.4798781458368673</v>
      </c>
      <c r="K58" s="29">
        <v>3.597428904577094</v>
      </c>
    </row>
    <row r="59" spans="2:11" x14ac:dyDescent="0.35">
      <c r="B59" s="30">
        <v>0</v>
      </c>
      <c r="C59" s="2" t="s">
        <v>73</v>
      </c>
      <c r="D59" s="28">
        <v>6.1609695777332361</v>
      </c>
      <c r="E59" s="28">
        <v>5.2742490709135605</v>
      </c>
      <c r="F59" s="28">
        <v>3.8538476951636707</v>
      </c>
      <c r="G59" s="28">
        <v>3.6088622667673742</v>
      </c>
      <c r="H59" s="28">
        <v>4.338941758574844</v>
      </c>
      <c r="I59" s="28">
        <v>6.0653622427062839</v>
      </c>
      <c r="J59" s="28">
        <v>5.4220159022872627</v>
      </c>
      <c r="K59" s="29">
        <v>3.5395666610274894</v>
      </c>
    </row>
    <row r="60" spans="2:11" x14ac:dyDescent="0.35">
      <c r="B60" s="31"/>
      <c r="C60" s="2" t="s">
        <v>75</v>
      </c>
      <c r="D60" s="28">
        <v>6.1031073341836315</v>
      </c>
      <c r="E60" s="28">
        <v>5.216386827363956</v>
      </c>
      <c r="F60" s="28">
        <v>3.7959854516140665</v>
      </c>
      <c r="G60" s="28">
        <v>3.5510000232177696</v>
      </c>
      <c r="H60" s="28">
        <v>4.2810795150252394</v>
      </c>
      <c r="I60" s="28">
        <v>6.0074999991566793</v>
      </c>
      <c r="J60" s="28">
        <v>5.3641536587376581</v>
      </c>
      <c r="K60" s="29">
        <v>3.4817044174778848</v>
      </c>
    </row>
    <row r="61" spans="2:11" x14ac:dyDescent="0.35">
      <c r="B61" s="31"/>
      <c r="C61" s="2" t="s">
        <v>77</v>
      </c>
      <c r="D61" s="28">
        <v>6.1912758859813053</v>
      </c>
      <c r="E61" s="28">
        <v>5.3013185835845658</v>
      </c>
      <c r="F61" s="28">
        <v>3.8819528459557811</v>
      </c>
      <c r="G61" s="28">
        <v>3.6342860088088456</v>
      </c>
      <c r="H61" s="28">
        <v>4.3676171170027098</v>
      </c>
      <c r="I61" s="28">
        <v>6.0920920643052598</v>
      </c>
      <c r="J61" s="28">
        <v>5.4486016562052599</v>
      </c>
      <c r="K61" s="29">
        <v>3.5647364783074873</v>
      </c>
    </row>
    <row r="62" spans="2:11" x14ac:dyDescent="0.35">
      <c r="B62" s="31"/>
      <c r="C62" s="2" t="s">
        <v>79</v>
      </c>
      <c r="D62" s="28">
        <v>6.1587374142473843</v>
      </c>
      <c r="E62" s="28">
        <v>5.2687801118506448</v>
      </c>
      <c r="F62" s="28">
        <v>3.8494143742218605</v>
      </c>
      <c r="G62" s="28">
        <v>3.601747537074925</v>
      </c>
      <c r="H62" s="28">
        <v>4.3350786452687897</v>
      </c>
      <c r="I62" s="28">
        <v>6.0595535925713389</v>
      </c>
      <c r="J62" s="28">
        <v>5.4160631844713389</v>
      </c>
      <c r="K62" s="29">
        <v>3.5321980065735668</v>
      </c>
    </row>
    <row r="63" spans="2:11" x14ac:dyDescent="0.35">
      <c r="B63" s="31"/>
      <c r="C63" s="2" t="s">
        <v>81</v>
      </c>
      <c r="D63" s="28">
        <v>6.1099297066465041</v>
      </c>
      <c r="E63" s="28">
        <v>5.2199724042497646</v>
      </c>
      <c r="F63" s="28">
        <v>3.8006066666209803</v>
      </c>
      <c r="G63" s="28">
        <v>3.5529398294740449</v>
      </c>
      <c r="H63" s="28">
        <v>4.2862709376679096</v>
      </c>
      <c r="I63" s="28">
        <v>6.0107458849704587</v>
      </c>
      <c r="J63" s="28">
        <v>5.3672554768704588</v>
      </c>
      <c r="K63" s="29">
        <v>3.4833902989726866</v>
      </c>
    </row>
    <row r="64" spans="2:11" x14ac:dyDescent="0.35">
      <c r="B64" s="31"/>
      <c r="C64" s="2" t="s">
        <v>83</v>
      </c>
      <c r="D64" s="28">
        <v>6.061121999045624</v>
      </c>
      <c r="E64" s="28">
        <v>5.1711646966488836</v>
      </c>
      <c r="F64" s="28">
        <v>3.7517989590200997</v>
      </c>
      <c r="G64" s="28">
        <v>3.5041321218731638</v>
      </c>
      <c r="H64" s="28">
        <v>4.2374632300670285</v>
      </c>
      <c r="I64" s="28">
        <v>5.9619381773695785</v>
      </c>
      <c r="J64" s="28">
        <v>5.3184477692695777</v>
      </c>
      <c r="K64" s="29">
        <v>3.4345825913718055</v>
      </c>
    </row>
    <row r="65" spans="2:11" ht="15" thickBot="1" x14ac:dyDescent="0.4">
      <c r="B65" s="32"/>
      <c r="C65" s="3" t="s">
        <v>84</v>
      </c>
      <c r="D65" s="33">
        <v>6.2574066503159091</v>
      </c>
      <c r="E65" s="33">
        <v>5.3706861434962345</v>
      </c>
      <c r="F65" s="33">
        <v>3.9502847677463451</v>
      </c>
      <c r="G65" s="33">
        <v>3.7052993393500482</v>
      </c>
      <c r="H65" s="33">
        <v>4.435378831157518</v>
      </c>
      <c r="I65" s="33">
        <v>6.161799315288957</v>
      </c>
      <c r="J65" s="33">
        <v>5.5184529748699367</v>
      </c>
      <c r="K65" s="34">
        <v>3.6360037336101638</v>
      </c>
    </row>
    <row r="66" spans="2:11" x14ac:dyDescent="0.35">
      <c r="B66" s="35" t="s">
        <v>112</v>
      </c>
      <c r="C66" s="1" t="s">
        <v>2</v>
      </c>
      <c r="D66" s="25">
        <v>5.6278275822103225</v>
      </c>
      <c r="E66" s="25">
        <v>4.7285771202901561</v>
      </c>
      <c r="F66" s="25">
        <v>3.3067624153520212</v>
      </c>
      <c r="G66" s="25">
        <v>3.0517602733008671</v>
      </c>
      <c r="H66" s="25">
        <v>3.795676385432265</v>
      </c>
      <c r="I66" s="25">
        <v>5.526347647684223</v>
      </c>
      <c r="J66" s="25">
        <v>4.8760130668508683</v>
      </c>
      <c r="K66" s="26">
        <v>2.9828733914811902</v>
      </c>
    </row>
    <row r="67" spans="2:11" x14ac:dyDescent="0.35">
      <c r="B67" s="27"/>
      <c r="C67" s="2" t="s">
        <v>69</v>
      </c>
      <c r="D67" s="28">
        <v>5.9565695137743226</v>
      </c>
      <c r="E67" s="28">
        <v>5.0698490069546471</v>
      </c>
      <c r="F67" s="28">
        <v>3.6494476312047581</v>
      </c>
      <c r="G67" s="28">
        <v>3.4044622028084612</v>
      </c>
      <c r="H67" s="28">
        <v>4.1345416946159315</v>
      </c>
      <c r="I67" s="28">
        <v>5.8609621787473705</v>
      </c>
      <c r="J67" s="28">
        <v>5.2176158383283502</v>
      </c>
      <c r="K67" s="29">
        <v>3.3351665970685769</v>
      </c>
    </row>
    <row r="68" spans="2:11" x14ac:dyDescent="0.35">
      <c r="B68" s="27" t="s">
        <v>110</v>
      </c>
      <c r="C68" s="2" t="s">
        <v>71</v>
      </c>
      <c r="D68" s="28">
        <v>5.9179946847412523</v>
      </c>
      <c r="E68" s="28">
        <v>5.0312741779215777</v>
      </c>
      <c r="F68" s="28">
        <v>3.6108728021716883</v>
      </c>
      <c r="G68" s="28">
        <v>3.3658873737753914</v>
      </c>
      <c r="H68" s="28">
        <v>4.0959668655828612</v>
      </c>
      <c r="I68" s="28">
        <v>5.8223873497143002</v>
      </c>
      <c r="J68" s="28">
        <v>5.1790410092952799</v>
      </c>
      <c r="K68" s="29">
        <v>3.296591768035507</v>
      </c>
    </row>
    <row r="69" spans="2:11" x14ac:dyDescent="0.35">
      <c r="B69" s="30">
        <v>0</v>
      </c>
      <c r="C69" s="2" t="s">
        <v>73</v>
      </c>
      <c r="D69" s="28">
        <v>5.8601324411916496</v>
      </c>
      <c r="E69" s="28">
        <v>4.9734119343719732</v>
      </c>
      <c r="F69" s="28">
        <v>3.5530105586220837</v>
      </c>
      <c r="G69" s="28">
        <v>3.3080251302257873</v>
      </c>
      <c r="H69" s="28">
        <v>4.0381046220332566</v>
      </c>
      <c r="I69" s="28">
        <v>5.7645251061646956</v>
      </c>
      <c r="J69" s="28">
        <v>5.1211787657456753</v>
      </c>
      <c r="K69" s="29">
        <v>3.2387295244859025</v>
      </c>
    </row>
    <row r="70" spans="2:11" x14ac:dyDescent="0.35">
      <c r="B70" s="31"/>
      <c r="C70" s="2" t="s">
        <v>75</v>
      </c>
      <c r="D70" s="28">
        <v>5.8022701976420432</v>
      </c>
      <c r="E70" s="28">
        <v>4.9155496908223686</v>
      </c>
      <c r="F70" s="28">
        <v>3.4951483150724796</v>
      </c>
      <c r="G70" s="28">
        <v>3.2501628866761827</v>
      </c>
      <c r="H70" s="28">
        <v>3.9802423784836525</v>
      </c>
      <c r="I70" s="28">
        <v>5.7066628626150928</v>
      </c>
      <c r="J70" s="28">
        <v>5.0633165221960716</v>
      </c>
      <c r="K70" s="29">
        <v>3.1808672809362979</v>
      </c>
    </row>
    <row r="71" spans="2:11" x14ac:dyDescent="0.35">
      <c r="B71" s="31"/>
      <c r="C71" s="2" t="s">
        <v>77</v>
      </c>
      <c r="D71" s="28">
        <v>5.8904387494397179</v>
      </c>
      <c r="E71" s="28">
        <v>5.0004814470429775</v>
      </c>
      <c r="F71" s="28">
        <v>3.5811157094141937</v>
      </c>
      <c r="G71" s="28">
        <v>3.3334488722672577</v>
      </c>
      <c r="H71" s="28">
        <v>4.0667799804611224</v>
      </c>
      <c r="I71" s="28">
        <v>5.7912549277636725</v>
      </c>
      <c r="J71" s="28">
        <v>5.1477645196636717</v>
      </c>
      <c r="K71" s="29">
        <v>3.2638993417658995</v>
      </c>
    </row>
    <row r="72" spans="2:11" x14ac:dyDescent="0.35">
      <c r="B72" s="31"/>
      <c r="C72" s="2" t="s">
        <v>79</v>
      </c>
      <c r="D72" s="28">
        <v>5.8579002777057969</v>
      </c>
      <c r="E72" s="28">
        <v>4.9679429753090583</v>
      </c>
      <c r="F72" s="28">
        <v>3.5485772376802736</v>
      </c>
      <c r="G72" s="28">
        <v>3.3009104005333381</v>
      </c>
      <c r="H72" s="28">
        <v>4.0342415087272023</v>
      </c>
      <c r="I72" s="28">
        <v>5.7587164560297515</v>
      </c>
      <c r="J72" s="28">
        <v>5.1152260479297524</v>
      </c>
      <c r="K72" s="29">
        <v>3.2313608700319798</v>
      </c>
    </row>
    <row r="73" spans="2:11" x14ac:dyDescent="0.35">
      <c r="B73" s="31"/>
      <c r="C73" s="2" t="s">
        <v>81</v>
      </c>
      <c r="D73" s="28">
        <v>5.8090925701049176</v>
      </c>
      <c r="E73" s="28">
        <v>4.9191352677081781</v>
      </c>
      <c r="F73" s="28">
        <v>3.4997695300793934</v>
      </c>
      <c r="G73" s="28">
        <v>3.2521026929324579</v>
      </c>
      <c r="H73" s="28">
        <v>3.9854338011263222</v>
      </c>
      <c r="I73" s="28">
        <v>5.7099087484288722</v>
      </c>
      <c r="J73" s="28">
        <v>5.0664183403288714</v>
      </c>
      <c r="K73" s="29">
        <v>3.1825531624310996</v>
      </c>
    </row>
    <row r="74" spans="2:11" x14ac:dyDescent="0.35">
      <c r="B74" s="31"/>
      <c r="C74" s="2" t="s">
        <v>83</v>
      </c>
      <c r="D74" s="28">
        <v>5.7602848625040366</v>
      </c>
      <c r="E74" s="28">
        <v>4.8703275601072971</v>
      </c>
      <c r="F74" s="28">
        <v>3.4509618224785128</v>
      </c>
      <c r="G74" s="28">
        <v>3.2032949853315769</v>
      </c>
      <c r="H74" s="28">
        <v>3.9366260935254416</v>
      </c>
      <c r="I74" s="28">
        <v>5.6611010408279911</v>
      </c>
      <c r="J74" s="28">
        <v>5.0176106327279912</v>
      </c>
      <c r="K74" s="29">
        <v>3.1337454548302186</v>
      </c>
    </row>
    <row r="75" spans="2:11" ht="15" thickBot="1" x14ac:dyDescent="0.4">
      <c r="B75" s="32"/>
      <c r="C75" s="3" t="s">
        <v>84</v>
      </c>
      <c r="D75" s="33">
        <v>5.9565695137743226</v>
      </c>
      <c r="E75" s="33">
        <v>5.0698490069546471</v>
      </c>
      <c r="F75" s="33">
        <v>3.6494476312047581</v>
      </c>
      <c r="G75" s="33">
        <v>3.4044622028084612</v>
      </c>
      <c r="H75" s="33">
        <v>4.1345416946159315</v>
      </c>
      <c r="I75" s="33">
        <v>5.8609621787473705</v>
      </c>
      <c r="J75" s="33">
        <v>5.2176158383283502</v>
      </c>
      <c r="K75" s="34">
        <v>3.3351665970685769</v>
      </c>
    </row>
    <row r="76" spans="2:11" x14ac:dyDescent="0.35">
      <c r="B76" s="35" t="s">
        <v>112</v>
      </c>
      <c r="C76" s="1" t="s">
        <v>2</v>
      </c>
      <c r="D76" s="25">
        <v>5.3269904456687351</v>
      </c>
      <c r="E76" s="25">
        <v>4.4277399837485687</v>
      </c>
      <c r="F76" s="25">
        <v>3.0059252788104343</v>
      </c>
      <c r="G76" s="25">
        <v>2.7509231367592801</v>
      </c>
      <c r="H76" s="25">
        <v>3.4948392488906781</v>
      </c>
      <c r="I76" s="25">
        <v>5.2255105111426357</v>
      </c>
      <c r="J76" s="25">
        <v>4.5751759303092818</v>
      </c>
      <c r="K76" s="26">
        <v>2.6820362549396033</v>
      </c>
    </row>
    <row r="77" spans="2:11" x14ac:dyDescent="0.35">
      <c r="B77" s="27"/>
      <c r="C77" s="2" t="s">
        <v>69</v>
      </c>
      <c r="D77" s="28">
        <v>5.6557323772327353</v>
      </c>
      <c r="E77" s="28">
        <v>4.7690118704130606</v>
      </c>
      <c r="F77" s="28">
        <v>3.3486104946631712</v>
      </c>
      <c r="G77" s="28">
        <v>3.1036250662668743</v>
      </c>
      <c r="H77" s="28">
        <v>3.8337045580743436</v>
      </c>
      <c r="I77" s="28">
        <v>5.5601250422057831</v>
      </c>
      <c r="J77" s="28">
        <v>4.9167787017867628</v>
      </c>
      <c r="K77" s="29">
        <v>3.0343294605269899</v>
      </c>
    </row>
    <row r="78" spans="2:11" x14ac:dyDescent="0.35">
      <c r="B78" s="27" t="s">
        <v>111</v>
      </c>
      <c r="C78" s="2" t="s">
        <v>71</v>
      </c>
      <c r="D78" s="28">
        <v>5.6171575481996658</v>
      </c>
      <c r="E78" s="28">
        <v>4.7304370413799903</v>
      </c>
      <c r="F78" s="28">
        <v>3.3100356656301013</v>
      </c>
      <c r="G78" s="28">
        <v>3.0650502372338044</v>
      </c>
      <c r="H78" s="28">
        <v>3.7951297290412742</v>
      </c>
      <c r="I78" s="28">
        <v>5.5215502131727137</v>
      </c>
      <c r="J78" s="28">
        <v>4.8782038727536934</v>
      </c>
      <c r="K78" s="29">
        <v>2.9957546314939201</v>
      </c>
    </row>
    <row r="79" spans="2:11" x14ac:dyDescent="0.35">
      <c r="B79" s="30">
        <v>0</v>
      </c>
      <c r="C79" s="2" t="s">
        <v>73</v>
      </c>
      <c r="D79" s="28">
        <v>5.5592953046500622</v>
      </c>
      <c r="E79" s="28">
        <v>4.6725747978303867</v>
      </c>
      <c r="F79" s="28">
        <v>3.2521734220804968</v>
      </c>
      <c r="G79" s="28">
        <v>3.0071879936842003</v>
      </c>
      <c r="H79" s="28">
        <v>3.7372674854916701</v>
      </c>
      <c r="I79" s="28">
        <v>5.46368796962311</v>
      </c>
      <c r="J79" s="28">
        <v>4.8203416292040888</v>
      </c>
      <c r="K79" s="29">
        <v>2.9378923879443155</v>
      </c>
    </row>
    <row r="80" spans="2:11" x14ac:dyDescent="0.35">
      <c r="B80" s="31"/>
      <c r="C80" s="2" t="s">
        <v>75</v>
      </c>
      <c r="D80" s="28">
        <v>5.5014330611004576</v>
      </c>
      <c r="E80" s="28">
        <v>4.6147125542807821</v>
      </c>
      <c r="F80" s="28">
        <v>3.1943111785308926</v>
      </c>
      <c r="G80" s="28">
        <v>2.9493257501345957</v>
      </c>
      <c r="H80" s="28">
        <v>3.6794052419420655</v>
      </c>
      <c r="I80" s="28">
        <v>5.4058257260735054</v>
      </c>
      <c r="J80" s="28">
        <v>4.7624793856544843</v>
      </c>
      <c r="K80" s="29">
        <v>2.8800301443947109</v>
      </c>
    </row>
    <row r="81" spans="2:11" x14ac:dyDescent="0.35">
      <c r="B81" s="31"/>
      <c r="C81" s="2" t="s">
        <v>77</v>
      </c>
      <c r="D81" s="28">
        <v>5.5896016128981305</v>
      </c>
      <c r="E81" s="28">
        <v>4.699644310501391</v>
      </c>
      <c r="F81" s="28">
        <v>3.2802785728726067</v>
      </c>
      <c r="G81" s="28">
        <v>3.0326117357256708</v>
      </c>
      <c r="H81" s="28">
        <v>3.7659428439195355</v>
      </c>
      <c r="I81" s="28">
        <v>5.4904177912220851</v>
      </c>
      <c r="J81" s="28">
        <v>4.8469273831220852</v>
      </c>
      <c r="K81" s="29">
        <v>2.9630622052243125</v>
      </c>
    </row>
    <row r="82" spans="2:11" x14ac:dyDescent="0.35">
      <c r="B82" s="31"/>
      <c r="C82" s="2" t="s">
        <v>79</v>
      </c>
      <c r="D82" s="28">
        <v>5.5570631411642104</v>
      </c>
      <c r="E82" s="28">
        <v>4.6671058387674709</v>
      </c>
      <c r="F82" s="28">
        <v>3.2477401011386866</v>
      </c>
      <c r="G82" s="28">
        <v>3.0000732639917511</v>
      </c>
      <c r="H82" s="28">
        <v>3.7334043721856154</v>
      </c>
      <c r="I82" s="28">
        <v>5.457879319488165</v>
      </c>
      <c r="J82" s="28">
        <v>4.814388911388165</v>
      </c>
      <c r="K82" s="29">
        <v>2.9305237334903929</v>
      </c>
    </row>
    <row r="83" spans="2:11" x14ac:dyDescent="0.35">
      <c r="B83" s="31"/>
      <c r="C83" s="2" t="s">
        <v>81</v>
      </c>
      <c r="D83" s="28">
        <v>5.5082554335633303</v>
      </c>
      <c r="E83" s="28">
        <v>4.6182981311665907</v>
      </c>
      <c r="F83" s="28">
        <v>3.1989323935378065</v>
      </c>
      <c r="G83" s="28">
        <v>2.951265556390871</v>
      </c>
      <c r="H83" s="28">
        <v>3.6845966645847352</v>
      </c>
      <c r="I83" s="28">
        <v>5.4090716118872848</v>
      </c>
      <c r="J83" s="28">
        <v>4.7655812037872849</v>
      </c>
      <c r="K83" s="29">
        <v>2.8817160258895127</v>
      </c>
    </row>
    <row r="84" spans="2:11" x14ac:dyDescent="0.35">
      <c r="B84" s="31"/>
      <c r="C84" s="2" t="s">
        <v>83</v>
      </c>
      <c r="D84" s="28">
        <v>5.4594477259624501</v>
      </c>
      <c r="E84" s="28">
        <v>4.5694904235657097</v>
      </c>
      <c r="F84" s="28">
        <v>3.1501246859369259</v>
      </c>
      <c r="G84" s="28">
        <v>2.9024578487899899</v>
      </c>
      <c r="H84" s="28">
        <v>3.6357889569838546</v>
      </c>
      <c r="I84" s="28">
        <v>5.3602639042864046</v>
      </c>
      <c r="J84" s="28">
        <v>4.7167734961864038</v>
      </c>
      <c r="K84" s="29">
        <v>2.8329083182886317</v>
      </c>
    </row>
    <row r="85" spans="2:11" ht="15" thickBot="1" x14ac:dyDescent="0.4">
      <c r="B85" s="32"/>
      <c r="C85" s="3" t="s">
        <v>84</v>
      </c>
      <c r="D85" s="33">
        <v>5.6557323772327353</v>
      </c>
      <c r="E85" s="33">
        <v>4.7690118704130606</v>
      </c>
      <c r="F85" s="33">
        <v>3.3486104946631712</v>
      </c>
      <c r="G85" s="33">
        <v>3.1036250662668743</v>
      </c>
      <c r="H85" s="33">
        <v>3.8337045580743436</v>
      </c>
      <c r="I85" s="33">
        <v>5.5601250422057831</v>
      </c>
      <c r="J85" s="33">
        <v>4.9167787017867628</v>
      </c>
      <c r="K85" s="34">
        <v>3.0343294605269899</v>
      </c>
    </row>
    <row r="87" spans="2:11" ht="15" thickBot="1" x14ac:dyDescent="0.4"/>
    <row r="88" spans="2:11" ht="26.5" thickBot="1" x14ac:dyDescent="0.65">
      <c r="B88" s="4" t="s">
        <v>85</v>
      </c>
      <c r="C88" s="5"/>
      <c r="D88" s="6">
        <v>6</v>
      </c>
      <c r="E88" s="7" t="s">
        <v>113</v>
      </c>
      <c r="F88" s="8"/>
      <c r="G88" s="8"/>
      <c r="H88" s="8"/>
      <c r="I88" s="9"/>
      <c r="J88" s="5" t="s">
        <v>87</v>
      </c>
      <c r="K88" s="10" t="s">
        <v>10</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4.6130849666962037</v>
      </c>
      <c r="E92" s="25">
        <v>3.5343398733328879</v>
      </c>
      <c r="F92" s="25">
        <v>2.3463271706362976</v>
      </c>
      <c r="G92" s="25">
        <v>2.0163712178806348</v>
      </c>
      <c r="H92" s="25">
        <v>2.7888416252635437</v>
      </c>
      <c r="I92" s="25">
        <v>4.262257482331905</v>
      </c>
      <c r="J92" s="25">
        <v>3.6569091202954862</v>
      </c>
      <c r="K92" s="26">
        <v>1.955656655750301</v>
      </c>
    </row>
    <row r="93" spans="2:11" x14ac:dyDescent="0.35">
      <c r="B93" s="27"/>
      <c r="C93" s="2" t="s">
        <v>69</v>
      </c>
      <c r="D93" s="28">
        <v>4.9314138045447615</v>
      </c>
      <c r="E93" s="28">
        <v>3.8773538770431726</v>
      </c>
      <c r="F93" s="28">
        <v>2.6745188776542075</v>
      </c>
      <c r="G93" s="28">
        <v>2.3522305009235995</v>
      </c>
      <c r="H93" s="28">
        <v>3.1144068713599458</v>
      </c>
      <c r="I93" s="28">
        <v>4.6055149037802039</v>
      </c>
      <c r="J93" s="28">
        <v>4.0014627198060913</v>
      </c>
      <c r="K93" s="29">
        <v>2.2874470525126434</v>
      </c>
    </row>
    <row r="94" spans="2:11" x14ac:dyDescent="0.35">
      <c r="B94" s="27" t="s">
        <v>115</v>
      </c>
      <c r="C94" s="2" t="s">
        <v>71</v>
      </c>
      <c r="D94" s="28">
        <v>4.8928389755116921</v>
      </c>
      <c r="E94" s="28">
        <v>3.8387790480101032</v>
      </c>
      <c r="F94" s="28">
        <v>2.6359440486211381</v>
      </c>
      <c r="G94" s="28">
        <v>2.3136556718905301</v>
      </c>
      <c r="H94" s="28">
        <v>3.0758320423268763</v>
      </c>
      <c r="I94" s="28">
        <v>4.5669400747471345</v>
      </c>
      <c r="J94" s="28">
        <v>3.9628878907730218</v>
      </c>
      <c r="K94" s="29">
        <v>2.2488722234795739</v>
      </c>
    </row>
    <row r="95" spans="2:11" x14ac:dyDescent="0.35">
      <c r="B95" s="30">
        <v>0</v>
      </c>
      <c r="C95" s="2" t="s">
        <v>73</v>
      </c>
      <c r="D95" s="28">
        <v>4.8349767319620875</v>
      </c>
      <c r="E95" s="28">
        <v>3.780916804460499</v>
      </c>
      <c r="F95" s="28">
        <v>2.5780818050715335</v>
      </c>
      <c r="G95" s="28">
        <v>2.2557934283409256</v>
      </c>
      <c r="H95" s="28">
        <v>3.0179697987772718</v>
      </c>
      <c r="I95" s="28">
        <v>4.5090778311975299</v>
      </c>
      <c r="J95" s="28">
        <v>3.9050256472234173</v>
      </c>
      <c r="K95" s="29">
        <v>2.1910099799299694</v>
      </c>
    </row>
    <row r="96" spans="2:11" x14ac:dyDescent="0.35">
      <c r="B96" s="31"/>
      <c r="C96" s="2" t="s">
        <v>75</v>
      </c>
      <c r="D96" s="28">
        <v>4.7771144884124839</v>
      </c>
      <c r="E96" s="28">
        <v>3.7230545609108945</v>
      </c>
      <c r="F96" s="28">
        <v>2.5202195615219289</v>
      </c>
      <c r="G96" s="28">
        <v>2.197931184791321</v>
      </c>
      <c r="H96" s="28">
        <v>2.9601075552276677</v>
      </c>
      <c r="I96" s="28">
        <v>4.4512155876479254</v>
      </c>
      <c r="J96" s="28">
        <v>3.8471634036738127</v>
      </c>
      <c r="K96" s="29">
        <v>2.1331477363803648</v>
      </c>
    </row>
    <row r="97" spans="2:11" x14ac:dyDescent="0.35">
      <c r="B97" s="31"/>
      <c r="C97" s="2" t="s">
        <v>77</v>
      </c>
      <c r="D97" s="28">
        <v>4.8683086564976801</v>
      </c>
      <c r="E97" s="28">
        <v>3.8083115111727914</v>
      </c>
      <c r="F97" s="28">
        <v>2.6086010573474097</v>
      </c>
      <c r="G97" s="28">
        <v>2.2813443444037005</v>
      </c>
      <c r="H97" s="28">
        <v>3.0472846791369634</v>
      </c>
      <c r="I97" s="28">
        <v>4.5369430649460689</v>
      </c>
      <c r="J97" s="28">
        <v>3.9325530105062647</v>
      </c>
      <c r="K97" s="29">
        <v>2.2168624958811067</v>
      </c>
    </row>
    <row r="98" spans="2:11" x14ac:dyDescent="0.35">
      <c r="B98" s="31"/>
      <c r="C98" s="2" t="s">
        <v>79</v>
      </c>
      <c r="D98" s="28">
        <v>4.8357701847637609</v>
      </c>
      <c r="E98" s="28">
        <v>3.7757730394388713</v>
      </c>
      <c r="F98" s="28">
        <v>2.5760625856134896</v>
      </c>
      <c r="G98" s="28">
        <v>2.2488058726697804</v>
      </c>
      <c r="H98" s="28">
        <v>3.0147462074030438</v>
      </c>
      <c r="I98" s="28">
        <v>4.5044045932121488</v>
      </c>
      <c r="J98" s="28">
        <v>3.9000145387723451</v>
      </c>
      <c r="K98" s="29">
        <v>2.1843240241471866</v>
      </c>
    </row>
    <row r="99" spans="2:11" x14ac:dyDescent="0.35">
      <c r="B99" s="31"/>
      <c r="C99" s="2" t="s">
        <v>81</v>
      </c>
      <c r="D99" s="28">
        <v>4.7869624771628798</v>
      </c>
      <c r="E99" s="28">
        <v>3.7269653318379907</v>
      </c>
      <c r="F99" s="28">
        <v>2.5272548780126094</v>
      </c>
      <c r="G99" s="28">
        <v>2.1999981650689002</v>
      </c>
      <c r="H99" s="28">
        <v>2.9659384998021627</v>
      </c>
      <c r="I99" s="28">
        <v>4.4555968856112678</v>
      </c>
      <c r="J99" s="28">
        <v>3.851206831171464</v>
      </c>
      <c r="K99" s="29">
        <v>2.1355163165463065</v>
      </c>
    </row>
    <row r="100" spans="2:11" x14ac:dyDescent="0.35">
      <c r="B100" s="31"/>
      <c r="C100" s="2" t="s">
        <v>83</v>
      </c>
      <c r="D100" s="28">
        <v>4.7381547695619997</v>
      </c>
      <c r="E100" s="28">
        <v>3.6781576242371101</v>
      </c>
      <c r="F100" s="28">
        <v>2.4784471704117288</v>
      </c>
      <c r="G100" s="28">
        <v>2.1511904574680196</v>
      </c>
      <c r="H100" s="28">
        <v>2.9171307922012826</v>
      </c>
      <c r="I100" s="28">
        <v>4.4067891780103876</v>
      </c>
      <c r="J100" s="28">
        <v>3.8023991235705838</v>
      </c>
      <c r="K100" s="29">
        <v>2.0867086089454259</v>
      </c>
    </row>
    <row r="101" spans="2:11" ht="15" thickBot="1" x14ac:dyDescent="0.4">
      <c r="B101" s="31"/>
      <c r="C101" s="3" t="s">
        <v>84</v>
      </c>
      <c r="D101" s="33">
        <v>4.9314138045447615</v>
      </c>
      <c r="E101" s="33">
        <v>3.8773538770431726</v>
      </c>
      <c r="F101" s="33">
        <v>2.6745188776542075</v>
      </c>
      <c r="G101" s="33">
        <v>2.3522305009235995</v>
      </c>
      <c r="H101" s="33">
        <v>3.1144068713599458</v>
      </c>
      <c r="I101" s="33">
        <v>4.6055149037802039</v>
      </c>
      <c r="J101" s="33">
        <v>4.0014627198060913</v>
      </c>
      <c r="K101" s="34">
        <v>2.2874470525126434</v>
      </c>
    </row>
    <row r="102" spans="2:11" x14ac:dyDescent="0.35">
      <c r="B102" s="36" t="s">
        <v>114</v>
      </c>
      <c r="C102" s="37" t="s">
        <v>2</v>
      </c>
      <c r="D102" s="25">
        <v>4.4835272806096809</v>
      </c>
      <c r="E102" s="25">
        <v>3.4047821872463655</v>
      </c>
      <c r="F102" s="25">
        <v>2.2167694845497761</v>
      </c>
      <c r="G102" s="25">
        <v>1.886813531794113</v>
      </c>
      <c r="H102" s="25">
        <v>2.6592839391770218</v>
      </c>
      <c r="I102" s="25">
        <v>4.1326997962453831</v>
      </c>
      <c r="J102" s="25">
        <v>3.5273514342089642</v>
      </c>
      <c r="K102" s="26">
        <v>1.8260989696637793</v>
      </c>
    </row>
    <row r="103" spans="2:11" x14ac:dyDescent="0.35">
      <c r="B103" s="38"/>
      <c r="C103" s="39" t="s">
        <v>69</v>
      </c>
      <c r="D103" s="28">
        <v>4.8018561184582405</v>
      </c>
      <c r="E103" s="28">
        <v>3.7477961909566511</v>
      </c>
      <c r="F103" s="28">
        <v>2.544961191567686</v>
      </c>
      <c r="G103" s="28">
        <v>2.2226728148370776</v>
      </c>
      <c r="H103" s="28">
        <v>2.9848491852734242</v>
      </c>
      <c r="I103" s="28">
        <v>4.4759572176936819</v>
      </c>
      <c r="J103" s="28">
        <v>3.8719050337195697</v>
      </c>
      <c r="K103" s="29">
        <v>2.1578893664261214</v>
      </c>
    </row>
    <row r="104" spans="2:11" x14ac:dyDescent="0.35">
      <c r="B104" s="27" t="s">
        <v>116</v>
      </c>
      <c r="C104" s="39" t="s">
        <v>71</v>
      </c>
      <c r="D104" s="28">
        <v>4.7632812894251702</v>
      </c>
      <c r="E104" s="28">
        <v>3.7092213619235812</v>
      </c>
      <c r="F104" s="28">
        <v>2.5063863625346161</v>
      </c>
      <c r="G104" s="28">
        <v>2.1840979858040082</v>
      </c>
      <c r="H104" s="28">
        <v>2.9462743562403544</v>
      </c>
      <c r="I104" s="28">
        <v>4.4373823886606125</v>
      </c>
      <c r="J104" s="28">
        <v>3.8333302046864999</v>
      </c>
      <c r="K104" s="29">
        <v>2.119314537393052</v>
      </c>
    </row>
    <row r="105" spans="2:11" x14ac:dyDescent="0.35">
      <c r="B105" s="40">
        <v>0</v>
      </c>
      <c r="C105" s="39" t="s">
        <v>73</v>
      </c>
      <c r="D105" s="28">
        <v>4.7054190458755656</v>
      </c>
      <c r="E105" s="28">
        <v>3.6513591183739771</v>
      </c>
      <c r="F105" s="28">
        <v>2.448524118985012</v>
      </c>
      <c r="G105" s="28">
        <v>2.1262357422544036</v>
      </c>
      <c r="H105" s="28">
        <v>2.8884121126907498</v>
      </c>
      <c r="I105" s="28">
        <v>4.379520145111008</v>
      </c>
      <c r="J105" s="28">
        <v>3.7754679611368953</v>
      </c>
      <c r="K105" s="29">
        <v>2.0614522938434474</v>
      </c>
    </row>
    <row r="106" spans="2:11" x14ac:dyDescent="0.35">
      <c r="B106" s="41"/>
      <c r="C106" s="39" t="s">
        <v>75</v>
      </c>
      <c r="D106" s="28">
        <v>4.647556802325961</v>
      </c>
      <c r="E106" s="28">
        <v>3.5934968748243725</v>
      </c>
      <c r="F106" s="28">
        <v>2.3906618754354074</v>
      </c>
      <c r="G106" s="28">
        <v>2.0683734987047995</v>
      </c>
      <c r="H106" s="28">
        <v>2.8305498691411457</v>
      </c>
      <c r="I106" s="28">
        <v>4.3216579015614034</v>
      </c>
      <c r="J106" s="28">
        <v>3.7176057175872907</v>
      </c>
      <c r="K106" s="29">
        <v>2.0035900502938433</v>
      </c>
    </row>
    <row r="107" spans="2:11" x14ac:dyDescent="0.35">
      <c r="B107" s="41"/>
      <c r="C107" s="39" t="s">
        <v>77</v>
      </c>
      <c r="D107" s="28">
        <v>4.738750970411159</v>
      </c>
      <c r="E107" s="28">
        <v>3.6787538250862699</v>
      </c>
      <c r="F107" s="28">
        <v>2.4790433712608881</v>
      </c>
      <c r="G107" s="28">
        <v>2.151786658317179</v>
      </c>
      <c r="H107" s="28">
        <v>2.9177269930504419</v>
      </c>
      <c r="I107" s="28">
        <v>4.407385378859547</v>
      </c>
      <c r="J107" s="28">
        <v>3.8029953244197432</v>
      </c>
      <c r="K107" s="29">
        <v>2.0873048097945848</v>
      </c>
    </row>
    <row r="108" spans="2:11" x14ac:dyDescent="0.35">
      <c r="B108" s="41"/>
      <c r="C108" s="39" t="s">
        <v>79</v>
      </c>
      <c r="D108" s="28">
        <v>4.7062124986772389</v>
      </c>
      <c r="E108" s="28">
        <v>3.6462153533523494</v>
      </c>
      <c r="F108" s="28">
        <v>2.4465048995269676</v>
      </c>
      <c r="G108" s="28">
        <v>2.1192481865832589</v>
      </c>
      <c r="H108" s="28">
        <v>2.8851885213165214</v>
      </c>
      <c r="I108" s="28">
        <v>4.3748469071256268</v>
      </c>
      <c r="J108" s="28">
        <v>3.7704568526858226</v>
      </c>
      <c r="K108" s="29">
        <v>2.0547663380606647</v>
      </c>
    </row>
    <row r="109" spans="2:11" x14ac:dyDescent="0.35">
      <c r="B109" s="41"/>
      <c r="C109" s="39" t="s">
        <v>81</v>
      </c>
      <c r="D109" s="28">
        <v>4.6574047910763587</v>
      </c>
      <c r="E109" s="28">
        <v>3.5974076457514692</v>
      </c>
      <c r="F109" s="28">
        <v>2.3976971919260874</v>
      </c>
      <c r="G109" s="28">
        <v>2.0704404789823783</v>
      </c>
      <c r="H109" s="28">
        <v>2.8363808137156412</v>
      </c>
      <c r="I109" s="28">
        <v>4.3260391995247467</v>
      </c>
      <c r="J109" s="28">
        <v>3.7216491450849425</v>
      </c>
      <c r="K109" s="29">
        <v>2.0059586304597841</v>
      </c>
    </row>
    <row r="110" spans="2:11" x14ac:dyDescent="0.35">
      <c r="B110" s="41"/>
      <c r="C110" s="39" t="s">
        <v>83</v>
      </c>
      <c r="D110" s="28">
        <v>4.6085970834754777</v>
      </c>
      <c r="E110" s="28">
        <v>3.5485999381505882</v>
      </c>
      <c r="F110" s="28">
        <v>2.3488894843252073</v>
      </c>
      <c r="G110" s="28">
        <v>2.0216327713814981</v>
      </c>
      <c r="H110" s="28">
        <v>2.7875731061147611</v>
      </c>
      <c r="I110" s="28">
        <v>4.2772314919238656</v>
      </c>
      <c r="J110" s="28">
        <v>3.6728414374840619</v>
      </c>
      <c r="K110" s="29">
        <v>1.9571509228589039</v>
      </c>
    </row>
    <row r="111" spans="2:11" ht="15" thickBot="1" x14ac:dyDescent="0.4">
      <c r="B111" s="42"/>
      <c r="C111" s="43" t="s">
        <v>84</v>
      </c>
      <c r="D111" s="33">
        <v>4.8018561184582405</v>
      </c>
      <c r="E111" s="33">
        <v>3.7477961909566511</v>
      </c>
      <c r="F111" s="33">
        <v>2.544961191567686</v>
      </c>
      <c r="G111" s="33">
        <v>2.2226728148370776</v>
      </c>
      <c r="H111" s="33">
        <v>2.9848491852734242</v>
      </c>
      <c r="I111" s="33">
        <v>4.4759572176936819</v>
      </c>
      <c r="J111" s="33">
        <v>3.8719050337195697</v>
      </c>
      <c r="K111" s="34">
        <v>2.1578893664261214</v>
      </c>
    </row>
    <row r="112" spans="2:11" x14ac:dyDescent="0.35">
      <c r="B112" s="35" t="s">
        <v>114</v>
      </c>
      <c r="C112" s="1" t="s">
        <v>2</v>
      </c>
      <c r="D112" s="25">
        <v>4.2891907514798984</v>
      </c>
      <c r="E112" s="25">
        <v>3.2104456581165834</v>
      </c>
      <c r="F112" s="25">
        <v>2.0224329554199931</v>
      </c>
      <c r="G112" s="25">
        <v>1.6924770026643303</v>
      </c>
      <c r="H112" s="25">
        <v>2.4649474100472393</v>
      </c>
      <c r="I112" s="25">
        <v>3.9383632671156006</v>
      </c>
      <c r="J112" s="25">
        <v>3.3330149050791817</v>
      </c>
      <c r="K112" s="26">
        <v>1.6317624405339965</v>
      </c>
    </row>
    <row r="113" spans="2:11" x14ac:dyDescent="0.35">
      <c r="B113" s="27"/>
      <c r="C113" s="2" t="s">
        <v>69</v>
      </c>
      <c r="D113" s="28">
        <v>4.6075195893284571</v>
      </c>
      <c r="E113" s="28">
        <v>3.5534596618268681</v>
      </c>
      <c r="F113" s="28">
        <v>2.350624662437903</v>
      </c>
      <c r="G113" s="28">
        <v>2.0283362857072951</v>
      </c>
      <c r="H113" s="28">
        <v>2.7905126561436413</v>
      </c>
      <c r="I113" s="28">
        <v>4.2816206885638994</v>
      </c>
      <c r="J113" s="28">
        <v>3.6775685045897863</v>
      </c>
      <c r="K113" s="29">
        <v>1.9635528372963389</v>
      </c>
    </row>
    <row r="114" spans="2:11" ht="15" thickBot="1" x14ac:dyDescent="0.4">
      <c r="B114" s="27" t="s">
        <v>117</v>
      </c>
      <c r="C114" s="2" t="s">
        <v>71</v>
      </c>
      <c r="D114" s="28">
        <v>4.5689447602953877</v>
      </c>
      <c r="E114" s="28">
        <v>3.5148848327937987</v>
      </c>
      <c r="F114" s="44">
        <v>2.3120498334048336</v>
      </c>
      <c r="G114" s="28">
        <v>1.9897614566742254</v>
      </c>
      <c r="H114" s="28">
        <v>2.7519378271105714</v>
      </c>
      <c r="I114" s="28">
        <v>4.24304585953083</v>
      </c>
      <c r="J114" s="28">
        <v>3.6389936755567174</v>
      </c>
      <c r="K114" s="29">
        <v>1.9249780082632693</v>
      </c>
    </row>
    <row r="115" spans="2:11" ht="15" thickBot="1" x14ac:dyDescent="0.4">
      <c r="B115" s="30">
        <v>0</v>
      </c>
      <c r="C115" s="2" t="s">
        <v>73</v>
      </c>
      <c r="D115" s="28">
        <v>4.5110825167457831</v>
      </c>
      <c r="E115" s="45">
        <v>3.4570225892441946</v>
      </c>
      <c r="F115" s="46">
        <v>2.254187589855229</v>
      </c>
      <c r="G115" s="47">
        <v>1.9318992131246211</v>
      </c>
      <c r="H115" s="28">
        <v>2.6940755835609673</v>
      </c>
      <c r="I115" s="28">
        <v>4.1851836159812255</v>
      </c>
      <c r="J115" s="28">
        <v>3.5811314320071128</v>
      </c>
      <c r="K115" s="29">
        <v>1.8671157647136649</v>
      </c>
    </row>
    <row r="116" spans="2:11" x14ac:dyDescent="0.35">
      <c r="B116" s="31"/>
      <c r="C116" s="2" t="s">
        <v>75</v>
      </c>
      <c r="D116" s="28">
        <v>4.4532202731961785</v>
      </c>
      <c r="E116" s="28">
        <v>3.39916034569459</v>
      </c>
      <c r="F116" s="48">
        <v>2.1963253463056249</v>
      </c>
      <c r="G116" s="28">
        <v>1.874036969575017</v>
      </c>
      <c r="H116" s="28">
        <v>2.6362133400113632</v>
      </c>
      <c r="I116" s="28">
        <v>4.1273213724316209</v>
      </c>
      <c r="J116" s="28">
        <v>3.5232691884575082</v>
      </c>
      <c r="K116" s="29">
        <v>1.8092535211640608</v>
      </c>
    </row>
    <row r="117" spans="2:11" x14ac:dyDescent="0.35">
      <c r="B117" s="31"/>
      <c r="C117" s="2" t="s">
        <v>77</v>
      </c>
      <c r="D117" s="28">
        <v>4.5444144412813756</v>
      </c>
      <c r="E117" s="28">
        <v>3.484417295956487</v>
      </c>
      <c r="F117" s="28">
        <v>2.2847068421311052</v>
      </c>
      <c r="G117" s="28">
        <v>1.9574501291873962</v>
      </c>
      <c r="H117" s="28">
        <v>2.723390463920659</v>
      </c>
      <c r="I117" s="28">
        <v>4.2130488497297645</v>
      </c>
      <c r="J117" s="28">
        <v>3.6086587952899603</v>
      </c>
      <c r="K117" s="29">
        <v>1.8929682806648023</v>
      </c>
    </row>
    <row r="118" spans="2:11" x14ac:dyDescent="0.35">
      <c r="B118" s="31"/>
      <c r="C118" s="2" t="s">
        <v>79</v>
      </c>
      <c r="D118" s="28">
        <v>4.5118759695474564</v>
      </c>
      <c r="E118" s="28">
        <v>3.4518788242225669</v>
      </c>
      <c r="F118" s="28">
        <v>2.2521683703971851</v>
      </c>
      <c r="G118" s="28">
        <v>1.9249116574534759</v>
      </c>
      <c r="H118" s="28">
        <v>2.6908519921867389</v>
      </c>
      <c r="I118" s="28">
        <v>4.1805103779958444</v>
      </c>
      <c r="J118" s="28">
        <v>3.5761203235560401</v>
      </c>
      <c r="K118" s="29">
        <v>1.8604298089308819</v>
      </c>
    </row>
    <row r="119" spans="2:11" x14ac:dyDescent="0.35">
      <c r="B119" s="31"/>
      <c r="C119" s="2" t="s">
        <v>81</v>
      </c>
      <c r="D119" s="28">
        <v>4.4630682619465754</v>
      </c>
      <c r="E119" s="28">
        <v>3.4030711166216858</v>
      </c>
      <c r="F119" s="28">
        <v>2.2033606627963049</v>
      </c>
      <c r="G119" s="28">
        <v>1.8761039498525958</v>
      </c>
      <c r="H119" s="28">
        <v>2.6420442845858587</v>
      </c>
      <c r="I119" s="28">
        <v>4.1317026703949633</v>
      </c>
      <c r="J119" s="28">
        <v>3.5273126159551595</v>
      </c>
      <c r="K119" s="29">
        <v>1.8116221013300018</v>
      </c>
    </row>
    <row r="120" spans="2:11" x14ac:dyDescent="0.35">
      <c r="B120" s="31"/>
      <c r="C120" s="2" t="s">
        <v>83</v>
      </c>
      <c r="D120" s="28">
        <v>4.4142605543456952</v>
      </c>
      <c r="E120" s="28">
        <v>3.3542634090208057</v>
      </c>
      <c r="F120" s="28">
        <v>2.1545529551954243</v>
      </c>
      <c r="G120" s="28">
        <v>1.8272962422517152</v>
      </c>
      <c r="H120" s="28">
        <v>2.5932365769849781</v>
      </c>
      <c r="I120" s="28">
        <v>4.0828949627940831</v>
      </c>
      <c r="J120" s="28">
        <v>3.4785049083542794</v>
      </c>
      <c r="K120" s="29">
        <v>1.7628143937291212</v>
      </c>
    </row>
    <row r="121" spans="2:11" ht="15" thickBot="1" x14ac:dyDescent="0.4">
      <c r="B121" s="32"/>
      <c r="C121" s="3" t="s">
        <v>84</v>
      </c>
      <c r="D121" s="33">
        <v>4.6075195893284571</v>
      </c>
      <c r="E121" s="33">
        <v>3.5534596618268681</v>
      </c>
      <c r="F121" s="33">
        <v>2.350624662437903</v>
      </c>
      <c r="G121" s="33">
        <v>2.0283362857072951</v>
      </c>
      <c r="H121" s="33">
        <v>2.7905126561436413</v>
      </c>
      <c r="I121" s="33">
        <v>4.2816206885638994</v>
      </c>
      <c r="J121" s="33">
        <v>3.6775685045897863</v>
      </c>
      <c r="K121" s="34">
        <v>1.9635528372963389</v>
      </c>
    </row>
    <row r="122" spans="2:11" x14ac:dyDescent="0.35">
      <c r="B122" s="24" t="s">
        <v>114</v>
      </c>
      <c r="C122" s="1" t="s">
        <v>2</v>
      </c>
      <c r="D122" s="25">
        <v>4.0948542223501159</v>
      </c>
      <c r="E122" s="25">
        <v>3.0161091289868001</v>
      </c>
      <c r="F122" s="25">
        <v>1.8280964262902104</v>
      </c>
      <c r="G122" s="25">
        <v>1.4981404735345478</v>
      </c>
      <c r="H122" s="25">
        <v>2.2706108809174563</v>
      </c>
      <c r="I122" s="25">
        <v>3.7440267379858176</v>
      </c>
      <c r="J122" s="25">
        <v>3.1386783759493988</v>
      </c>
      <c r="K122" s="26">
        <v>1.4374259114042138</v>
      </c>
    </row>
    <row r="123" spans="2:11" x14ac:dyDescent="0.35">
      <c r="B123" s="27"/>
      <c r="C123" s="2" t="s">
        <v>69</v>
      </c>
      <c r="D123" s="28">
        <v>4.4131830601986746</v>
      </c>
      <c r="E123" s="28">
        <v>3.3591231326970856</v>
      </c>
      <c r="F123" s="28">
        <v>2.1562881333081205</v>
      </c>
      <c r="G123" s="28">
        <v>1.8339997565775126</v>
      </c>
      <c r="H123" s="28">
        <v>2.5961761270138588</v>
      </c>
      <c r="I123" s="28">
        <v>4.0872841594341169</v>
      </c>
      <c r="J123" s="28">
        <v>3.4832319754600038</v>
      </c>
      <c r="K123" s="29">
        <v>1.7692163081665564</v>
      </c>
    </row>
    <row r="124" spans="2:11" x14ac:dyDescent="0.35">
      <c r="B124" s="27" t="s">
        <v>118</v>
      </c>
      <c r="C124" s="2" t="s">
        <v>71</v>
      </c>
      <c r="D124" s="28">
        <v>4.3746082311656052</v>
      </c>
      <c r="E124" s="28">
        <v>3.3205483036640158</v>
      </c>
      <c r="F124" s="28">
        <v>2.1177133042750507</v>
      </c>
      <c r="G124" s="28">
        <v>1.7954249275444427</v>
      </c>
      <c r="H124" s="28">
        <v>2.5576012979807889</v>
      </c>
      <c r="I124" s="28">
        <v>4.0487093304010466</v>
      </c>
      <c r="J124" s="28">
        <v>3.444657146426934</v>
      </c>
      <c r="K124" s="29">
        <v>1.7306414791334865</v>
      </c>
    </row>
    <row r="125" spans="2:11" x14ac:dyDescent="0.35">
      <c r="B125" s="30">
        <v>0</v>
      </c>
      <c r="C125" s="2" t="s">
        <v>73</v>
      </c>
      <c r="D125" s="28">
        <v>4.3167459876160006</v>
      </c>
      <c r="E125" s="28">
        <v>3.2626860601144112</v>
      </c>
      <c r="F125" s="28">
        <v>2.0598510607254461</v>
      </c>
      <c r="G125" s="28">
        <v>1.7375626839948382</v>
      </c>
      <c r="H125" s="28">
        <v>2.4997390544311844</v>
      </c>
      <c r="I125" s="28">
        <v>3.9908470868514421</v>
      </c>
      <c r="J125" s="28">
        <v>3.3867949028773299</v>
      </c>
      <c r="K125" s="29">
        <v>1.6727792355838822</v>
      </c>
    </row>
    <row r="126" spans="2:11" x14ac:dyDescent="0.35">
      <c r="B126" s="31"/>
      <c r="C126" s="2" t="s">
        <v>75</v>
      </c>
      <c r="D126" s="28">
        <v>4.258883744066396</v>
      </c>
      <c r="E126" s="28">
        <v>3.2048238165648071</v>
      </c>
      <c r="F126" s="28">
        <v>2.001988817175842</v>
      </c>
      <c r="G126" s="28">
        <v>1.679700440445234</v>
      </c>
      <c r="H126" s="28">
        <v>2.4418768108815803</v>
      </c>
      <c r="I126" s="28">
        <v>3.932984843301838</v>
      </c>
      <c r="J126" s="28">
        <v>3.3289326593277253</v>
      </c>
      <c r="K126" s="29">
        <v>1.6149169920342779</v>
      </c>
    </row>
    <row r="127" spans="2:11" x14ac:dyDescent="0.35">
      <c r="B127" s="31"/>
      <c r="C127" s="2" t="s">
        <v>77</v>
      </c>
      <c r="D127" s="28">
        <v>4.3500779121515931</v>
      </c>
      <c r="E127" s="28">
        <v>3.2900807668267045</v>
      </c>
      <c r="F127" s="28">
        <v>2.0903703130013227</v>
      </c>
      <c r="G127" s="28">
        <v>1.7631136000576138</v>
      </c>
      <c r="H127" s="28">
        <v>2.5290539347908765</v>
      </c>
      <c r="I127" s="28">
        <v>4.018712320599982</v>
      </c>
      <c r="J127" s="28">
        <v>3.4143222661601778</v>
      </c>
      <c r="K127" s="29">
        <v>1.6986317515350198</v>
      </c>
    </row>
    <row r="128" spans="2:11" x14ac:dyDescent="0.35">
      <c r="B128" s="31"/>
      <c r="C128" s="2" t="s">
        <v>79</v>
      </c>
      <c r="D128" s="28">
        <v>4.317539440417673</v>
      </c>
      <c r="E128" s="28">
        <v>3.2575422950927839</v>
      </c>
      <c r="F128" s="28">
        <v>2.0578318412674022</v>
      </c>
      <c r="G128" s="28">
        <v>1.7305751283236932</v>
      </c>
      <c r="H128" s="28">
        <v>2.4965154630569559</v>
      </c>
      <c r="I128" s="28">
        <v>3.986173848866061</v>
      </c>
      <c r="J128" s="28">
        <v>3.3817837944262572</v>
      </c>
      <c r="K128" s="29">
        <v>1.6660932798010992</v>
      </c>
    </row>
    <row r="129" spans="2:11" x14ac:dyDescent="0.35">
      <c r="B129" s="31"/>
      <c r="C129" s="2" t="s">
        <v>81</v>
      </c>
      <c r="D129" s="28">
        <v>4.2687317328167929</v>
      </c>
      <c r="E129" s="28">
        <v>3.2087345874919038</v>
      </c>
      <c r="F129" s="28">
        <v>2.009024133666522</v>
      </c>
      <c r="G129" s="28">
        <v>1.681767420722813</v>
      </c>
      <c r="H129" s="28">
        <v>2.4477077554560758</v>
      </c>
      <c r="I129" s="28">
        <v>3.9373661412651808</v>
      </c>
      <c r="J129" s="28">
        <v>3.332976086825377</v>
      </c>
      <c r="K129" s="29">
        <v>1.6172855722002191</v>
      </c>
    </row>
    <row r="130" spans="2:11" x14ac:dyDescent="0.35">
      <c r="B130" s="31"/>
      <c r="C130" s="2" t="s">
        <v>83</v>
      </c>
      <c r="D130" s="28">
        <v>4.2199240252159127</v>
      </c>
      <c r="E130" s="28">
        <v>3.1599268798910232</v>
      </c>
      <c r="F130" s="28">
        <v>1.9602164260656418</v>
      </c>
      <c r="G130" s="28">
        <v>1.6329597131219327</v>
      </c>
      <c r="H130" s="28">
        <v>2.3989000478551956</v>
      </c>
      <c r="I130" s="28">
        <v>3.8885584336643007</v>
      </c>
      <c r="J130" s="28">
        <v>3.2841683792244969</v>
      </c>
      <c r="K130" s="29">
        <v>1.5684778645993387</v>
      </c>
    </row>
    <row r="131" spans="2:11" ht="15" thickBot="1" x14ac:dyDescent="0.4">
      <c r="B131" s="32"/>
      <c r="C131" s="3" t="s">
        <v>84</v>
      </c>
      <c r="D131" s="33">
        <v>4.4131830601986746</v>
      </c>
      <c r="E131" s="33">
        <v>3.3591231326970856</v>
      </c>
      <c r="F131" s="33">
        <v>2.1562881333081205</v>
      </c>
      <c r="G131" s="33">
        <v>1.8339997565775126</v>
      </c>
      <c r="H131" s="33">
        <v>2.5961761270138588</v>
      </c>
      <c r="I131" s="33">
        <v>4.0872841594341169</v>
      </c>
      <c r="J131" s="33">
        <v>3.4832319754600038</v>
      </c>
      <c r="K131" s="34">
        <v>1.7692163081665564</v>
      </c>
    </row>
    <row r="132" spans="2:11" x14ac:dyDescent="0.35">
      <c r="B132" s="36" t="s">
        <v>119</v>
      </c>
      <c r="C132" s="1" t="s">
        <v>2</v>
      </c>
      <c r="D132" s="25">
        <v>4.3892323967412192</v>
      </c>
      <c r="E132" s="25">
        <v>3.3004180499548199</v>
      </c>
      <c r="F132" s="25">
        <v>2.130401950561287</v>
      </c>
      <c r="G132" s="25">
        <v>1.7996439919385874</v>
      </c>
      <c r="H132" s="25">
        <v>2.5711551278003397</v>
      </c>
      <c r="I132" s="25">
        <v>4.0237444557530937</v>
      </c>
      <c r="J132" s="25">
        <v>3.4208413382006708</v>
      </c>
      <c r="K132" s="26">
        <v>1.7387834878463699</v>
      </c>
    </row>
    <row r="133" spans="2:11" x14ac:dyDescent="0.35">
      <c r="B133" s="27"/>
      <c r="C133" s="2" t="s">
        <v>69</v>
      </c>
      <c r="D133" s="28">
        <v>4.7107368624663781</v>
      </c>
      <c r="E133" s="28">
        <v>3.6413729949221696</v>
      </c>
      <c r="F133" s="28">
        <v>2.4610740062119496</v>
      </c>
      <c r="G133" s="28">
        <v>2.1334699042528964</v>
      </c>
      <c r="H133" s="28">
        <v>2.8889778682124367</v>
      </c>
      <c r="I133" s="28">
        <v>4.3672608138534388</v>
      </c>
      <c r="J133" s="28">
        <v>3.7654989970022119</v>
      </c>
      <c r="K133" s="29">
        <v>2.0740962701407613</v>
      </c>
    </row>
    <row r="134" spans="2:11" x14ac:dyDescent="0.35">
      <c r="B134" s="27" t="s">
        <v>115</v>
      </c>
      <c r="C134" s="2" t="s">
        <v>71</v>
      </c>
      <c r="D134" s="28">
        <v>4.6721620334333087</v>
      </c>
      <c r="E134" s="28">
        <v>3.6027981658890997</v>
      </c>
      <c r="F134" s="28">
        <v>2.4224991771788802</v>
      </c>
      <c r="G134" s="28">
        <v>2.094895075219827</v>
      </c>
      <c r="H134" s="28">
        <v>2.8504030391793669</v>
      </c>
      <c r="I134" s="28">
        <v>4.3286859848203694</v>
      </c>
      <c r="J134" s="28">
        <v>3.7269241679691421</v>
      </c>
      <c r="K134" s="29">
        <v>2.0355214411076918</v>
      </c>
    </row>
    <row r="135" spans="2:11" x14ac:dyDescent="0.35">
      <c r="B135" s="30">
        <v>0</v>
      </c>
      <c r="C135" s="2" t="s">
        <v>73</v>
      </c>
      <c r="D135" s="28">
        <v>4.6142997898837042</v>
      </c>
      <c r="E135" s="28">
        <v>3.5449359223394952</v>
      </c>
      <c r="F135" s="28">
        <v>2.3646369336292756</v>
      </c>
      <c r="G135" s="28">
        <v>2.0370328316702224</v>
      </c>
      <c r="H135" s="28">
        <v>2.7925407956297623</v>
      </c>
      <c r="I135" s="28">
        <v>4.2708237412707648</v>
      </c>
      <c r="J135" s="28">
        <v>3.6690619244195375</v>
      </c>
      <c r="K135" s="29">
        <v>1.9776591975580873</v>
      </c>
    </row>
    <row r="136" spans="2:11" x14ac:dyDescent="0.35">
      <c r="B136" s="31"/>
      <c r="C136" s="2" t="s">
        <v>75</v>
      </c>
      <c r="D136" s="28">
        <v>4.5564375463340996</v>
      </c>
      <c r="E136" s="28">
        <v>3.4870736787898906</v>
      </c>
      <c r="F136" s="28">
        <v>2.3067746900796711</v>
      </c>
      <c r="G136" s="28">
        <v>1.9791705881206181</v>
      </c>
      <c r="H136" s="28">
        <v>2.7346785520801578</v>
      </c>
      <c r="I136" s="28">
        <v>4.2129614977211611</v>
      </c>
      <c r="J136" s="28">
        <v>3.6111996808699329</v>
      </c>
      <c r="K136" s="29">
        <v>1.9197969540084827</v>
      </c>
    </row>
    <row r="137" spans="2:11" x14ac:dyDescent="0.35">
      <c r="B137" s="31"/>
      <c r="C137" s="2" t="s">
        <v>77</v>
      </c>
      <c r="D137" s="28">
        <v>4.6467408170571103</v>
      </c>
      <c r="E137" s="28">
        <v>3.5724148768689576</v>
      </c>
      <c r="F137" s="28">
        <v>2.3938711549115523</v>
      </c>
      <c r="G137" s="28">
        <v>2.0666369005750629</v>
      </c>
      <c r="H137" s="28">
        <v>2.8246874315453456</v>
      </c>
      <c r="I137" s="28">
        <v>4.2983997197023607</v>
      </c>
      <c r="J137" s="28">
        <v>3.6954829968182503</v>
      </c>
      <c r="K137" s="29">
        <v>2.0069167021720431</v>
      </c>
    </row>
    <row r="138" spans="2:11" x14ac:dyDescent="0.35">
      <c r="B138" s="31"/>
      <c r="C138" s="2" t="s">
        <v>79</v>
      </c>
      <c r="D138" s="28">
        <v>4.6142023453231893</v>
      </c>
      <c r="E138" s="28">
        <v>3.5398764051350371</v>
      </c>
      <c r="F138" s="28">
        <v>2.3613326831776322</v>
      </c>
      <c r="G138" s="28">
        <v>2.0340984288411428</v>
      </c>
      <c r="H138" s="28">
        <v>2.7921489598114255</v>
      </c>
      <c r="I138" s="28">
        <v>4.2658612479684406</v>
      </c>
      <c r="J138" s="28">
        <v>3.6629445250843298</v>
      </c>
      <c r="K138" s="29">
        <v>1.974378230438123</v>
      </c>
    </row>
    <row r="139" spans="2:11" x14ac:dyDescent="0.35">
      <c r="B139" s="31"/>
      <c r="C139" s="2" t="s">
        <v>81</v>
      </c>
      <c r="D139" s="28">
        <v>4.5653946377223091</v>
      </c>
      <c r="E139" s="28">
        <v>3.4910686975341569</v>
      </c>
      <c r="F139" s="28">
        <v>2.3125249755767516</v>
      </c>
      <c r="G139" s="28">
        <v>1.9852907212402622</v>
      </c>
      <c r="H139" s="28">
        <v>2.7433412522105449</v>
      </c>
      <c r="I139" s="28">
        <v>4.2170535403675604</v>
      </c>
      <c r="J139" s="28">
        <v>3.6141368174834496</v>
      </c>
      <c r="K139" s="29">
        <v>1.9255705228372426</v>
      </c>
    </row>
    <row r="140" spans="2:11" x14ac:dyDescent="0.35">
      <c r="B140" s="31"/>
      <c r="C140" s="2" t="s">
        <v>83</v>
      </c>
      <c r="D140" s="28">
        <v>4.516586930121429</v>
      </c>
      <c r="E140" s="28">
        <v>3.4422609899332763</v>
      </c>
      <c r="F140" s="28">
        <v>2.2637172679758715</v>
      </c>
      <c r="G140" s="28">
        <v>1.936483013639382</v>
      </c>
      <c r="H140" s="28">
        <v>2.6945335446096648</v>
      </c>
      <c r="I140" s="28">
        <v>4.1682458327666803</v>
      </c>
      <c r="J140" s="28">
        <v>3.5653291098825695</v>
      </c>
      <c r="K140" s="29">
        <v>1.8767628152363622</v>
      </c>
    </row>
    <row r="141" spans="2:11" ht="15" thickBot="1" x14ac:dyDescent="0.4">
      <c r="B141" s="32"/>
      <c r="C141" s="3" t="s">
        <v>84</v>
      </c>
      <c r="D141" s="33">
        <v>4.7107368624663781</v>
      </c>
      <c r="E141" s="33">
        <v>3.6413729949221696</v>
      </c>
      <c r="F141" s="33">
        <v>2.4610740062119496</v>
      </c>
      <c r="G141" s="33">
        <v>2.1334699042528964</v>
      </c>
      <c r="H141" s="33">
        <v>2.8889778682124367</v>
      </c>
      <c r="I141" s="33">
        <v>4.3672608138534388</v>
      </c>
      <c r="J141" s="33">
        <v>3.7654989970022119</v>
      </c>
      <c r="K141" s="34">
        <v>2.0740962701407613</v>
      </c>
    </row>
    <row r="142" spans="2:11" x14ac:dyDescent="0.35">
      <c r="B142" s="36" t="s">
        <v>119</v>
      </c>
      <c r="C142" s="1" t="s">
        <v>2</v>
      </c>
      <c r="D142" s="25">
        <v>4.2808723177731789</v>
      </c>
      <c r="E142" s="25">
        <v>3.1920579709867796</v>
      </c>
      <c r="F142" s="25">
        <v>2.0220418715932462</v>
      </c>
      <c r="G142" s="25">
        <v>1.6912839129705466</v>
      </c>
      <c r="H142" s="25">
        <v>2.4627950488322989</v>
      </c>
      <c r="I142" s="25">
        <v>3.9153843767850534</v>
      </c>
      <c r="J142" s="25">
        <v>3.31248125923263</v>
      </c>
      <c r="K142" s="26">
        <v>1.6304234088783292</v>
      </c>
    </row>
    <row r="143" spans="2:11" x14ac:dyDescent="0.35">
      <c r="B143" s="27"/>
      <c r="C143" s="2" t="s">
        <v>69</v>
      </c>
      <c r="D143" s="28">
        <v>4.6023767834983378</v>
      </c>
      <c r="E143" s="28">
        <v>3.5330129159541293</v>
      </c>
      <c r="F143" s="28">
        <v>2.3527139272439088</v>
      </c>
      <c r="G143" s="28">
        <v>2.0251098252848556</v>
      </c>
      <c r="H143" s="28">
        <v>2.7806177892443955</v>
      </c>
      <c r="I143" s="28">
        <v>4.2589007348853984</v>
      </c>
      <c r="J143" s="28">
        <v>3.6571389180341711</v>
      </c>
      <c r="K143" s="29">
        <v>1.9657361911727205</v>
      </c>
    </row>
    <row r="144" spans="2:11" x14ac:dyDescent="0.35">
      <c r="B144" s="27" t="s">
        <v>116</v>
      </c>
      <c r="C144" s="2" t="s">
        <v>71</v>
      </c>
      <c r="D144" s="28">
        <v>4.5638019544652684</v>
      </c>
      <c r="E144" s="28">
        <v>3.4944380869210594</v>
      </c>
      <c r="F144" s="28">
        <v>2.3141390982108394</v>
      </c>
      <c r="G144" s="28">
        <v>1.9865349962517862</v>
      </c>
      <c r="H144" s="28">
        <v>2.7420429602113261</v>
      </c>
      <c r="I144" s="28">
        <v>4.220325905852329</v>
      </c>
      <c r="J144" s="28">
        <v>3.6185640890011013</v>
      </c>
      <c r="K144" s="29">
        <v>1.9271613621396508</v>
      </c>
    </row>
    <row r="145" spans="2:11" x14ac:dyDescent="0.35">
      <c r="B145" s="30">
        <v>0</v>
      </c>
      <c r="C145" s="2" t="s">
        <v>73</v>
      </c>
      <c r="D145" s="28">
        <v>4.5059397109156638</v>
      </c>
      <c r="E145" s="28">
        <v>3.4365758433714548</v>
      </c>
      <c r="F145" s="28">
        <v>2.2562768546612348</v>
      </c>
      <c r="G145" s="28">
        <v>1.9286727527021819</v>
      </c>
      <c r="H145" s="28">
        <v>2.6841807166617215</v>
      </c>
      <c r="I145" s="28">
        <v>4.1624636623027245</v>
      </c>
      <c r="J145" s="28">
        <v>3.5607018454514971</v>
      </c>
      <c r="K145" s="29">
        <v>1.8692991185900465</v>
      </c>
    </row>
    <row r="146" spans="2:11" x14ac:dyDescent="0.35">
      <c r="B146" s="31"/>
      <c r="C146" s="2" t="s">
        <v>75</v>
      </c>
      <c r="D146" s="28">
        <v>4.4480774673660592</v>
      </c>
      <c r="E146" s="28">
        <v>3.3787135998218503</v>
      </c>
      <c r="F146" s="28">
        <v>2.1984146111116303</v>
      </c>
      <c r="G146" s="28">
        <v>1.8708105091525773</v>
      </c>
      <c r="H146" s="28">
        <v>2.626318473112117</v>
      </c>
      <c r="I146" s="28">
        <v>4.1046014187531199</v>
      </c>
      <c r="J146" s="28">
        <v>3.5028396019018926</v>
      </c>
      <c r="K146" s="29">
        <v>1.8114368750404419</v>
      </c>
    </row>
    <row r="147" spans="2:11" x14ac:dyDescent="0.35">
      <c r="B147" s="31"/>
      <c r="C147" s="2" t="s">
        <v>77</v>
      </c>
      <c r="D147" s="28">
        <v>4.5383807380890691</v>
      </c>
      <c r="E147" s="28">
        <v>3.4640547979009169</v>
      </c>
      <c r="F147" s="28">
        <v>2.2855110759435115</v>
      </c>
      <c r="G147" s="28">
        <v>1.9582768216070221</v>
      </c>
      <c r="H147" s="28">
        <v>2.7163273525773048</v>
      </c>
      <c r="I147" s="28">
        <v>4.1900396407343203</v>
      </c>
      <c r="J147" s="28">
        <v>3.58712291785021</v>
      </c>
      <c r="K147" s="29">
        <v>1.8985566232040025</v>
      </c>
    </row>
    <row r="148" spans="2:11" x14ac:dyDescent="0.35">
      <c r="B148" s="31"/>
      <c r="C148" s="2" t="s">
        <v>79</v>
      </c>
      <c r="D148" s="28">
        <v>4.505842266355149</v>
      </c>
      <c r="E148" s="28">
        <v>3.4315163261669963</v>
      </c>
      <c r="F148" s="28">
        <v>2.2529726042095914</v>
      </c>
      <c r="G148" s="28">
        <v>1.9257383498731018</v>
      </c>
      <c r="H148" s="28">
        <v>2.6837888808433847</v>
      </c>
      <c r="I148" s="28">
        <v>4.1575011690004002</v>
      </c>
      <c r="J148" s="28">
        <v>3.5545844461162894</v>
      </c>
      <c r="K148" s="29">
        <v>1.8660181514700822</v>
      </c>
    </row>
    <row r="149" spans="2:11" x14ac:dyDescent="0.35">
      <c r="B149" s="31"/>
      <c r="C149" s="2" t="s">
        <v>81</v>
      </c>
      <c r="D149" s="28">
        <v>4.4570345587542688</v>
      </c>
      <c r="E149" s="28">
        <v>3.3827086185661162</v>
      </c>
      <c r="F149" s="28">
        <v>2.2041648966087108</v>
      </c>
      <c r="G149" s="28">
        <v>1.8769306422722214</v>
      </c>
      <c r="H149" s="28">
        <v>2.6349811732425041</v>
      </c>
      <c r="I149" s="28">
        <v>4.1086934613995192</v>
      </c>
      <c r="J149" s="28">
        <v>3.5057767385154093</v>
      </c>
      <c r="K149" s="29">
        <v>1.8172104438692018</v>
      </c>
    </row>
    <row r="150" spans="2:11" x14ac:dyDescent="0.35">
      <c r="B150" s="31"/>
      <c r="C150" s="2" t="s">
        <v>83</v>
      </c>
      <c r="D150" s="28">
        <v>4.4082268511533877</v>
      </c>
      <c r="E150" s="28">
        <v>3.3339009109652356</v>
      </c>
      <c r="F150" s="28">
        <v>2.1553571890078307</v>
      </c>
      <c r="G150" s="28">
        <v>1.8281229346713412</v>
      </c>
      <c r="H150" s="28">
        <v>2.586173465641624</v>
      </c>
      <c r="I150" s="28">
        <v>4.059885753798639</v>
      </c>
      <c r="J150" s="28">
        <v>3.4569690309145282</v>
      </c>
      <c r="K150" s="29">
        <v>1.7684027362683215</v>
      </c>
    </row>
    <row r="151" spans="2:11" ht="15" thickBot="1" x14ac:dyDescent="0.4">
      <c r="B151" s="32"/>
      <c r="C151" s="3" t="s">
        <v>84</v>
      </c>
      <c r="D151" s="33">
        <v>4.6023767834983378</v>
      </c>
      <c r="E151" s="33">
        <v>3.5330129159541293</v>
      </c>
      <c r="F151" s="33">
        <v>2.3527139272439088</v>
      </c>
      <c r="G151" s="33">
        <v>2.0251098252848556</v>
      </c>
      <c r="H151" s="33">
        <v>2.7806177892443955</v>
      </c>
      <c r="I151" s="33">
        <v>4.2589007348853984</v>
      </c>
      <c r="J151" s="33">
        <v>3.6571389180341711</v>
      </c>
      <c r="K151" s="34">
        <v>1.9657361911727205</v>
      </c>
    </row>
    <row r="152" spans="2:11" x14ac:dyDescent="0.35">
      <c r="B152" s="36" t="s">
        <v>119</v>
      </c>
      <c r="C152" s="1" t="s">
        <v>2</v>
      </c>
      <c r="D152" s="25">
        <v>4.1183321993211184</v>
      </c>
      <c r="E152" s="25">
        <v>3.0295178525347186</v>
      </c>
      <c r="F152" s="25">
        <v>1.8595017531411853</v>
      </c>
      <c r="G152" s="25">
        <v>1.5287437945184854</v>
      </c>
      <c r="H152" s="25">
        <v>2.300254930380238</v>
      </c>
      <c r="I152" s="25">
        <v>3.7528442583329924</v>
      </c>
      <c r="J152" s="25">
        <v>3.1499411407805691</v>
      </c>
      <c r="K152" s="26">
        <v>1.467883290426268</v>
      </c>
    </row>
    <row r="153" spans="2:11" x14ac:dyDescent="0.35">
      <c r="B153" s="27"/>
      <c r="C153" s="2" t="s">
        <v>69</v>
      </c>
      <c r="D153" s="28">
        <v>4.4398366650462764</v>
      </c>
      <c r="E153" s="28">
        <v>3.3704727975020674</v>
      </c>
      <c r="F153" s="28">
        <v>2.1901738087918479</v>
      </c>
      <c r="G153" s="28">
        <v>1.8625697068327949</v>
      </c>
      <c r="H153" s="28">
        <v>2.6180776707923346</v>
      </c>
      <c r="I153" s="28">
        <v>4.0963606164333379</v>
      </c>
      <c r="J153" s="28">
        <v>3.4945987995821097</v>
      </c>
      <c r="K153" s="29">
        <v>1.8031960727206595</v>
      </c>
    </row>
    <row r="154" spans="2:11" x14ac:dyDescent="0.35">
      <c r="B154" s="27" t="s">
        <v>117</v>
      </c>
      <c r="C154" s="2" t="s">
        <v>71</v>
      </c>
      <c r="D154" s="28">
        <v>4.401261836013207</v>
      </c>
      <c r="E154" s="28">
        <v>3.3318979684689984</v>
      </c>
      <c r="F154" s="28">
        <v>2.1515989797587785</v>
      </c>
      <c r="G154" s="28">
        <v>1.8239948777997252</v>
      </c>
      <c r="H154" s="28">
        <v>2.5795028417592651</v>
      </c>
      <c r="I154" s="28">
        <v>4.0577857874002676</v>
      </c>
      <c r="J154" s="28">
        <v>3.4560239705490403</v>
      </c>
      <c r="K154" s="29">
        <v>1.7646212436875899</v>
      </c>
    </row>
    <row r="155" spans="2:11" x14ac:dyDescent="0.35">
      <c r="B155" s="30">
        <v>0</v>
      </c>
      <c r="C155" s="2" t="s">
        <v>73</v>
      </c>
      <c r="D155" s="28">
        <v>4.3433995924636024</v>
      </c>
      <c r="E155" s="28">
        <v>3.2740357249193939</v>
      </c>
      <c r="F155" s="28">
        <v>2.0937367362091739</v>
      </c>
      <c r="G155" s="28">
        <v>1.7661326342501209</v>
      </c>
      <c r="H155" s="28">
        <v>2.5216405982096606</v>
      </c>
      <c r="I155" s="28">
        <v>3.9999235438506635</v>
      </c>
      <c r="J155" s="28">
        <v>3.3981617269994357</v>
      </c>
      <c r="K155" s="29">
        <v>1.7067590001379855</v>
      </c>
    </row>
    <row r="156" spans="2:11" x14ac:dyDescent="0.35">
      <c r="B156" s="31"/>
      <c r="C156" s="2" t="s">
        <v>75</v>
      </c>
      <c r="D156" s="28">
        <v>4.2855373489139978</v>
      </c>
      <c r="E156" s="28">
        <v>3.2161734813697893</v>
      </c>
      <c r="F156" s="28">
        <v>2.0358744926595693</v>
      </c>
      <c r="G156" s="28">
        <v>1.7082703907005163</v>
      </c>
      <c r="H156" s="28">
        <v>2.463778354660056</v>
      </c>
      <c r="I156" s="28">
        <v>3.9420613003010589</v>
      </c>
      <c r="J156" s="28">
        <v>3.3402994834498316</v>
      </c>
      <c r="K156" s="29">
        <v>1.648896756588381</v>
      </c>
    </row>
    <row r="157" spans="2:11" x14ac:dyDescent="0.35">
      <c r="B157" s="31"/>
      <c r="C157" s="2" t="s">
        <v>77</v>
      </c>
      <c r="D157" s="28">
        <v>4.3758406196370077</v>
      </c>
      <c r="E157" s="28">
        <v>3.3015146794488555</v>
      </c>
      <c r="F157" s="28">
        <v>2.1229709574914506</v>
      </c>
      <c r="G157" s="28">
        <v>1.7957367031549611</v>
      </c>
      <c r="H157" s="28">
        <v>2.5537872341252439</v>
      </c>
      <c r="I157" s="28">
        <v>4.0274995222822589</v>
      </c>
      <c r="J157" s="28">
        <v>3.4245827993981481</v>
      </c>
      <c r="K157" s="29">
        <v>1.7360165047519414</v>
      </c>
    </row>
    <row r="158" spans="2:11" x14ac:dyDescent="0.35">
      <c r="B158" s="31"/>
      <c r="C158" s="2" t="s">
        <v>79</v>
      </c>
      <c r="D158" s="28">
        <v>4.3433021479030876</v>
      </c>
      <c r="E158" s="28">
        <v>3.2689762077149354</v>
      </c>
      <c r="F158" s="28">
        <v>2.0904324857575305</v>
      </c>
      <c r="G158" s="28">
        <v>1.7631982314210408</v>
      </c>
      <c r="H158" s="28">
        <v>2.5212487623913238</v>
      </c>
      <c r="I158" s="28">
        <v>3.9949610505483388</v>
      </c>
      <c r="J158" s="28">
        <v>3.3920443276642285</v>
      </c>
      <c r="K158" s="29">
        <v>1.7034780330180213</v>
      </c>
    </row>
    <row r="159" spans="2:11" x14ac:dyDescent="0.35">
      <c r="B159" s="31"/>
      <c r="C159" s="2" t="s">
        <v>81</v>
      </c>
      <c r="D159" s="28">
        <v>4.2944944403022074</v>
      </c>
      <c r="E159" s="28">
        <v>3.2201685001140552</v>
      </c>
      <c r="F159" s="28">
        <v>2.0416247781566499</v>
      </c>
      <c r="G159" s="28">
        <v>1.7143905238201602</v>
      </c>
      <c r="H159" s="28">
        <v>2.4724410547904432</v>
      </c>
      <c r="I159" s="28">
        <v>3.9461533429474587</v>
      </c>
      <c r="J159" s="28">
        <v>3.3432366200633483</v>
      </c>
      <c r="K159" s="29">
        <v>1.6546703254171407</v>
      </c>
    </row>
    <row r="160" spans="2:11" x14ac:dyDescent="0.35">
      <c r="B160" s="31"/>
      <c r="C160" s="2" t="s">
        <v>83</v>
      </c>
      <c r="D160" s="28">
        <v>4.2456867327013272</v>
      </c>
      <c r="E160" s="28">
        <v>3.1713607925131746</v>
      </c>
      <c r="F160" s="28">
        <v>1.9928170705557695</v>
      </c>
      <c r="G160" s="28">
        <v>1.6655828162192801</v>
      </c>
      <c r="H160" s="28">
        <v>2.423633347189563</v>
      </c>
      <c r="I160" s="28">
        <v>3.8973456353465776</v>
      </c>
      <c r="J160" s="28">
        <v>3.2944289124624673</v>
      </c>
      <c r="K160" s="29">
        <v>1.6058626178162605</v>
      </c>
    </row>
    <row r="161" spans="2:11" ht="15" thickBot="1" x14ac:dyDescent="0.4">
      <c r="B161" s="32"/>
      <c r="C161" s="3" t="s">
        <v>84</v>
      </c>
      <c r="D161" s="33">
        <v>4.4398366650462764</v>
      </c>
      <c r="E161" s="33">
        <v>3.3704727975020674</v>
      </c>
      <c r="F161" s="33">
        <v>2.1901738087918479</v>
      </c>
      <c r="G161" s="33">
        <v>1.8625697068327949</v>
      </c>
      <c r="H161" s="33">
        <v>2.6180776707923346</v>
      </c>
      <c r="I161" s="33">
        <v>4.0963606164333379</v>
      </c>
      <c r="J161" s="33">
        <v>3.4945987995821097</v>
      </c>
      <c r="K161" s="34">
        <v>1.8031960727206595</v>
      </c>
    </row>
    <row r="162" spans="2:11" x14ac:dyDescent="0.35">
      <c r="B162" s="36" t="s">
        <v>119</v>
      </c>
      <c r="C162" s="1" t="s">
        <v>2</v>
      </c>
      <c r="D162" s="25">
        <v>3.955792080869057</v>
      </c>
      <c r="E162" s="25">
        <v>2.8669777340826577</v>
      </c>
      <c r="F162" s="25">
        <v>1.6969616346891241</v>
      </c>
      <c r="G162" s="25">
        <v>1.3662036760664242</v>
      </c>
      <c r="H162" s="25">
        <v>2.1377148119281766</v>
      </c>
      <c r="I162" s="25">
        <v>3.5903041398809314</v>
      </c>
      <c r="J162" s="25">
        <v>2.9874010223285081</v>
      </c>
      <c r="K162" s="26">
        <v>1.3053431719742068</v>
      </c>
    </row>
    <row r="163" spans="2:11" x14ac:dyDescent="0.35">
      <c r="B163" s="27"/>
      <c r="C163" s="2" t="s">
        <v>69</v>
      </c>
      <c r="D163" s="28">
        <v>4.277296546594215</v>
      </c>
      <c r="E163" s="28">
        <v>3.2079326790500065</v>
      </c>
      <c r="F163" s="28">
        <v>2.0276336903397869</v>
      </c>
      <c r="G163" s="28">
        <v>1.7000295883807337</v>
      </c>
      <c r="H163" s="28">
        <v>2.4555375523402736</v>
      </c>
      <c r="I163" s="28">
        <v>3.9338204979812761</v>
      </c>
      <c r="J163" s="28">
        <v>3.3320586811300488</v>
      </c>
      <c r="K163" s="29">
        <v>1.6406559542685983</v>
      </c>
    </row>
    <row r="164" spans="2:11" x14ac:dyDescent="0.35">
      <c r="B164" s="27" t="s">
        <v>118</v>
      </c>
      <c r="C164" s="2" t="s">
        <v>71</v>
      </c>
      <c r="D164" s="28">
        <v>4.2387217175611456</v>
      </c>
      <c r="E164" s="28">
        <v>3.169357850016937</v>
      </c>
      <c r="F164" s="28">
        <v>1.9890588613067171</v>
      </c>
      <c r="G164" s="28">
        <v>1.6614547593476638</v>
      </c>
      <c r="H164" s="28">
        <v>2.4169627233072037</v>
      </c>
      <c r="I164" s="28">
        <v>3.8952456689482067</v>
      </c>
      <c r="J164" s="28">
        <v>3.2934838520969794</v>
      </c>
      <c r="K164" s="29">
        <v>1.6020811252355289</v>
      </c>
    </row>
    <row r="165" spans="2:11" x14ac:dyDescent="0.35">
      <c r="B165" s="30">
        <v>0</v>
      </c>
      <c r="C165" s="2" t="s">
        <v>73</v>
      </c>
      <c r="D165" s="28">
        <v>4.1808594740115419</v>
      </c>
      <c r="E165" s="28">
        <v>3.1114956064673329</v>
      </c>
      <c r="F165" s="28">
        <v>1.9311966177571125</v>
      </c>
      <c r="G165" s="28">
        <v>1.6035925157980595</v>
      </c>
      <c r="H165" s="28">
        <v>2.3591004797575992</v>
      </c>
      <c r="I165" s="28">
        <v>3.8373834253986026</v>
      </c>
      <c r="J165" s="28">
        <v>3.2356216085473748</v>
      </c>
      <c r="K165" s="29">
        <v>1.5442188816859244</v>
      </c>
    </row>
    <row r="166" spans="2:11" x14ac:dyDescent="0.35">
      <c r="B166" s="31"/>
      <c r="C166" s="2" t="s">
        <v>75</v>
      </c>
      <c r="D166" s="28">
        <v>4.1229972304619373</v>
      </c>
      <c r="E166" s="28">
        <v>3.0536333629177284</v>
      </c>
      <c r="F166" s="28">
        <v>1.8733343742075084</v>
      </c>
      <c r="G166" s="28">
        <v>1.5457302722484554</v>
      </c>
      <c r="H166" s="28">
        <v>2.3012382362079951</v>
      </c>
      <c r="I166" s="28">
        <v>3.779521181848998</v>
      </c>
      <c r="J166" s="28">
        <v>3.1777593649977707</v>
      </c>
      <c r="K166" s="29">
        <v>1.48635663813632</v>
      </c>
    </row>
    <row r="167" spans="2:11" x14ac:dyDescent="0.35">
      <c r="B167" s="31"/>
      <c r="C167" s="2" t="s">
        <v>77</v>
      </c>
      <c r="D167" s="28">
        <v>4.2133005011849471</v>
      </c>
      <c r="E167" s="28">
        <v>3.1389745609967945</v>
      </c>
      <c r="F167" s="28">
        <v>1.9604308390393892</v>
      </c>
      <c r="G167" s="28">
        <v>1.6331965847028997</v>
      </c>
      <c r="H167" s="28">
        <v>2.3912471156731829</v>
      </c>
      <c r="I167" s="28">
        <v>3.8649594038301975</v>
      </c>
      <c r="J167" s="28">
        <v>3.2620426809460872</v>
      </c>
      <c r="K167" s="29">
        <v>1.5734763862998802</v>
      </c>
    </row>
    <row r="168" spans="2:11" x14ac:dyDescent="0.35">
      <c r="B168" s="31"/>
      <c r="C168" s="2" t="s">
        <v>79</v>
      </c>
      <c r="D168" s="28">
        <v>4.180762029451027</v>
      </c>
      <c r="E168" s="28">
        <v>3.1064360892628744</v>
      </c>
      <c r="F168" s="28">
        <v>1.9278923673054693</v>
      </c>
      <c r="G168" s="28">
        <v>1.6006581129689799</v>
      </c>
      <c r="H168" s="28">
        <v>2.3587086439392624</v>
      </c>
      <c r="I168" s="28">
        <v>3.8324209320962779</v>
      </c>
      <c r="J168" s="28">
        <v>3.2295042092121675</v>
      </c>
      <c r="K168" s="29">
        <v>1.5409379145659603</v>
      </c>
    </row>
    <row r="169" spans="2:11" x14ac:dyDescent="0.35">
      <c r="B169" s="31"/>
      <c r="C169" s="2" t="s">
        <v>81</v>
      </c>
      <c r="D169" s="28">
        <v>4.1319543218501469</v>
      </c>
      <c r="E169" s="28">
        <v>3.0576283816619942</v>
      </c>
      <c r="F169" s="28">
        <v>1.8790846597045887</v>
      </c>
      <c r="G169" s="28">
        <v>1.5518504053680993</v>
      </c>
      <c r="H169" s="28">
        <v>2.3099009363383822</v>
      </c>
      <c r="I169" s="28">
        <v>3.7836132244953968</v>
      </c>
      <c r="J169" s="28">
        <v>3.1806965016112874</v>
      </c>
      <c r="K169" s="29">
        <v>1.4921302069650797</v>
      </c>
    </row>
    <row r="170" spans="2:11" x14ac:dyDescent="0.35">
      <c r="B170" s="31"/>
      <c r="C170" s="2" t="s">
        <v>83</v>
      </c>
      <c r="D170" s="28">
        <v>4.0831466142492658</v>
      </c>
      <c r="E170" s="28">
        <v>3.0088206740611132</v>
      </c>
      <c r="F170" s="28">
        <v>1.8302769521037083</v>
      </c>
      <c r="G170" s="28">
        <v>1.5030426977672189</v>
      </c>
      <c r="H170" s="28">
        <v>2.2610932287375021</v>
      </c>
      <c r="I170" s="28">
        <v>3.7348055168945167</v>
      </c>
      <c r="J170" s="28">
        <v>3.1318887940104063</v>
      </c>
      <c r="K170" s="29">
        <v>1.4433224993641991</v>
      </c>
    </row>
    <row r="171" spans="2:11" ht="15" thickBot="1" x14ac:dyDescent="0.4">
      <c r="B171" s="32"/>
      <c r="C171" s="3" t="s">
        <v>84</v>
      </c>
      <c r="D171" s="33">
        <v>4.277296546594215</v>
      </c>
      <c r="E171" s="33">
        <v>3.2079326790500065</v>
      </c>
      <c r="F171" s="33">
        <v>2.0276336903397869</v>
      </c>
      <c r="G171" s="33">
        <v>1.7000295883807337</v>
      </c>
      <c r="H171" s="33">
        <v>2.4555375523402736</v>
      </c>
      <c r="I171" s="33">
        <v>3.9338204979812761</v>
      </c>
      <c r="J171" s="33">
        <v>3.3320586811300488</v>
      </c>
      <c r="K171" s="34">
        <v>1.6406559542685983</v>
      </c>
    </row>
    <row r="173" spans="2:11" ht="15" thickBot="1" x14ac:dyDescent="0.4"/>
    <row r="174" spans="2:11" ht="26.5" thickBot="1" x14ac:dyDescent="0.65">
      <c r="B174" s="4" t="s">
        <v>85</v>
      </c>
      <c r="C174" s="5"/>
      <c r="D174" s="6">
        <v>6</v>
      </c>
      <c r="E174" s="7" t="s">
        <v>120</v>
      </c>
      <c r="F174" s="8"/>
      <c r="G174" s="8"/>
      <c r="H174" s="8"/>
      <c r="I174" s="9"/>
      <c r="J174" s="5" t="s">
        <v>87</v>
      </c>
      <c r="K174" s="10" t="s">
        <v>10</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7.5497722931252831</v>
      </c>
      <c r="E178" s="25">
        <v>6.6279787830491799</v>
      </c>
      <c r="F178" s="25">
        <v>5.2630929962592017</v>
      </c>
      <c r="G178" s="25">
        <v>5.0026152468471539</v>
      </c>
      <c r="H178" s="25">
        <v>5.7709527895136379</v>
      </c>
      <c r="I178" s="25">
        <v>7.3813752427903045</v>
      </c>
      <c r="J178" s="25">
        <v>6.7635526525108416</v>
      </c>
      <c r="K178" s="26">
        <v>4.9351190375833829</v>
      </c>
    </row>
    <row r="179" spans="2:11" x14ac:dyDescent="0.35">
      <c r="B179" s="49"/>
      <c r="C179" s="2" t="s">
        <v>69</v>
      </c>
      <c r="D179" s="28">
        <v>7.9474187342241569</v>
      </c>
      <c r="E179" s="28">
        <v>7.0374651714029808</v>
      </c>
      <c r="F179" s="28">
        <v>5.6845894699952622</v>
      </c>
      <c r="G179" s="28">
        <v>5.4272905490867807</v>
      </c>
      <c r="H179" s="28">
        <v>6.1830543903640072</v>
      </c>
      <c r="I179" s="28">
        <v>7.7814487113835993</v>
      </c>
      <c r="J179" s="28">
        <v>7.1729357097483488</v>
      </c>
      <c r="K179" s="29">
        <v>5.3610961537114186</v>
      </c>
    </row>
    <row r="180" spans="2:11" x14ac:dyDescent="0.35">
      <c r="B180" s="49"/>
      <c r="C180" s="2" t="s">
        <v>71</v>
      </c>
      <c r="D180" s="28">
        <v>7.9088439051910875</v>
      </c>
      <c r="E180" s="28">
        <v>6.9988903423699114</v>
      </c>
      <c r="F180" s="28">
        <v>5.6460146409621936</v>
      </c>
      <c r="G180" s="28">
        <v>5.3887157200537112</v>
      </c>
      <c r="H180" s="28">
        <v>6.1444795613309378</v>
      </c>
      <c r="I180" s="28">
        <v>7.7428738823505308</v>
      </c>
      <c r="J180" s="28">
        <v>7.1343608807152794</v>
      </c>
      <c r="K180" s="29">
        <v>5.3225213246783492</v>
      </c>
    </row>
    <row r="181" spans="2:11" x14ac:dyDescent="0.35">
      <c r="B181" s="40">
        <v>0</v>
      </c>
      <c r="C181" s="2" t="s">
        <v>73</v>
      </c>
      <c r="D181" s="28">
        <v>7.8509816616414829</v>
      </c>
      <c r="E181" s="28">
        <v>6.9410280988203068</v>
      </c>
      <c r="F181" s="28">
        <v>5.5881523974125891</v>
      </c>
      <c r="G181" s="28">
        <v>5.3308534765041067</v>
      </c>
      <c r="H181" s="28">
        <v>6.0866173177813332</v>
      </c>
      <c r="I181" s="28">
        <v>7.6850116388009262</v>
      </c>
      <c r="J181" s="28">
        <v>7.0764986371656748</v>
      </c>
      <c r="K181" s="29">
        <v>5.2646590811287446</v>
      </c>
    </row>
    <row r="182" spans="2:11" x14ac:dyDescent="0.35">
      <c r="B182" s="41"/>
      <c r="C182" s="2" t="s">
        <v>75</v>
      </c>
      <c r="D182" s="28">
        <v>7.7931194180918784</v>
      </c>
      <c r="E182" s="28">
        <v>6.8831658552707031</v>
      </c>
      <c r="F182" s="28">
        <v>5.5302901538629845</v>
      </c>
      <c r="G182" s="28">
        <v>5.2729912329545021</v>
      </c>
      <c r="H182" s="28">
        <v>6.0287550742317286</v>
      </c>
      <c r="I182" s="28">
        <v>7.6271493952513216</v>
      </c>
      <c r="J182" s="28">
        <v>7.0186363936160703</v>
      </c>
      <c r="K182" s="29">
        <v>5.20679683757914</v>
      </c>
    </row>
    <row r="183" spans="2:11" x14ac:dyDescent="0.35">
      <c r="B183" s="41"/>
      <c r="C183" s="2" t="s">
        <v>77</v>
      </c>
      <c r="D183" s="28">
        <v>7.8707228116469956</v>
      </c>
      <c r="E183" s="28">
        <v>6.9559901185775779</v>
      </c>
      <c r="F183" s="28">
        <v>5.603525816447779</v>
      </c>
      <c r="G183" s="28">
        <v>5.345875551626369</v>
      </c>
      <c r="H183" s="28">
        <v>6.1025781041527232</v>
      </c>
      <c r="I183" s="28">
        <v>7.7003170738444959</v>
      </c>
      <c r="J183" s="28">
        <v>7.0913304943272681</v>
      </c>
      <c r="K183" s="29">
        <v>5.2795492624414635</v>
      </c>
    </row>
    <row r="184" spans="2:11" x14ac:dyDescent="0.35">
      <c r="B184" s="41"/>
      <c r="C184" s="2" t="s">
        <v>79</v>
      </c>
      <c r="D184" s="28">
        <v>7.8381843399130755</v>
      </c>
      <c r="E184" s="28">
        <v>6.9234516468436569</v>
      </c>
      <c r="F184" s="28">
        <v>5.5709873447138589</v>
      </c>
      <c r="G184" s="28">
        <v>5.313337079892448</v>
      </c>
      <c r="H184" s="28">
        <v>6.0700396324188031</v>
      </c>
      <c r="I184" s="28">
        <v>7.6677786021105749</v>
      </c>
      <c r="J184" s="28">
        <v>7.0587920225933471</v>
      </c>
      <c r="K184" s="29">
        <v>5.2470107907075434</v>
      </c>
    </row>
    <row r="185" spans="2:11" x14ac:dyDescent="0.35">
      <c r="B185" s="41"/>
      <c r="C185" s="2" t="s">
        <v>81</v>
      </c>
      <c r="D185" s="28">
        <v>7.7893766323121945</v>
      </c>
      <c r="E185" s="28">
        <v>6.8746439392427758</v>
      </c>
      <c r="F185" s="28">
        <v>5.5221796371129788</v>
      </c>
      <c r="G185" s="28">
        <v>5.2645293722915678</v>
      </c>
      <c r="H185" s="28">
        <v>6.021231924817922</v>
      </c>
      <c r="I185" s="28">
        <v>7.6189708945096939</v>
      </c>
      <c r="J185" s="28">
        <v>7.0099843149924661</v>
      </c>
      <c r="K185" s="29">
        <v>5.1982030831066632</v>
      </c>
    </row>
    <row r="186" spans="2:11" x14ac:dyDescent="0.35">
      <c r="B186" s="41"/>
      <c r="C186" s="2" t="s">
        <v>83</v>
      </c>
      <c r="D186" s="28">
        <v>7.7405689247113152</v>
      </c>
      <c r="E186" s="28">
        <v>6.8258362316418966</v>
      </c>
      <c r="F186" s="28">
        <v>5.4733719295120977</v>
      </c>
      <c r="G186" s="28">
        <v>5.2157216646906868</v>
      </c>
      <c r="H186" s="28">
        <v>5.9724242172170428</v>
      </c>
      <c r="I186" s="28">
        <v>7.5701631869088146</v>
      </c>
      <c r="J186" s="28">
        <v>6.9611766073915868</v>
      </c>
      <c r="K186" s="29">
        <v>5.1493953755057822</v>
      </c>
    </row>
    <row r="187" spans="2:11" ht="15" thickBot="1" x14ac:dyDescent="0.4">
      <c r="B187" s="42"/>
      <c r="C187" s="3" t="s">
        <v>84</v>
      </c>
      <c r="D187" s="33">
        <v>7.9474187342241569</v>
      </c>
      <c r="E187" s="33">
        <v>7.0374651714029808</v>
      </c>
      <c r="F187" s="33">
        <v>5.6845894699952622</v>
      </c>
      <c r="G187" s="33">
        <v>5.4272905490867807</v>
      </c>
      <c r="H187" s="33">
        <v>6.1830543903640072</v>
      </c>
      <c r="I187" s="33">
        <v>7.7814487113835993</v>
      </c>
      <c r="J187" s="33">
        <v>7.1729357097483488</v>
      </c>
      <c r="K187" s="34">
        <v>5.3610961537114186</v>
      </c>
    </row>
    <row r="188" spans="2:11" x14ac:dyDescent="0.35">
      <c r="B188" s="36" t="s">
        <v>122</v>
      </c>
      <c r="C188" s="37" t="s">
        <v>2</v>
      </c>
      <c r="D188" s="25">
        <v>4.6325702929165988</v>
      </c>
      <c r="E188" s="25">
        <v>3.6193612370243624</v>
      </c>
      <c r="F188" s="25">
        <v>2.3370057929651038</v>
      </c>
      <c r="G188" s="25">
        <v>2.0213247518834558</v>
      </c>
      <c r="H188" s="25">
        <v>2.7867130862120013</v>
      </c>
      <c r="I188" s="25">
        <v>4.3866857492688904</v>
      </c>
      <c r="J188" s="25">
        <v>3.7548262780169837</v>
      </c>
      <c r="K188" s="26">
        <v>1.9572773270845296</v>
      </c>
    </row>
    <row r="189" spans="2:11" x14ac:dyDescent="0.35">
      <c r="B189" s="38"/>
      <c r="C189" s="39" t="s">
        <v>69</v>
      </c>
      <c r="D189" s="28">
        <v>5.061226759317921</v>
      </c>
      <c r="E189" s="28">
        <v>4.0785501253797394</v>
      </c>
      <c r="F189" s="28">
        <v>2.7788906444837678</v>
      </c>
      <c r="G189" s="28">
        <v>2.4916399396728726</v>
      </c>
      <c r="H189" s="28">
        <v>3.2313348353778641</v>
      </c>
      <c r="I189" s="28">
        <v>4.8428332045564986</v>
      </c>
      <c r="J189" s="28">
        <v>4.2148661003091714</v>
      </c>
      <c r="K189" s="29">
        <v>2.4257460229813703</v>
      </c>
    </row>
    <row r="190" spans="2:11" x14ac:dyDescent="0.35">
      <c r="B190" s="49"/>
      <c r="C190" s="39" t="s">
        <v>71</v>
      </c>
      <c r="D190" s="28">
        <v>5.0226519302848507</v>
      </c>
      <c r="E190" s="28">
        <v>4.03997529634667</v>
      </c>
      <c r="F190" s="28">
        <v>2.7403158154506979</v>
      </c>
      <c r="G190" s="28">
        <v>2.4530651106398027</v>
      </c>
      <c r="H190" s="28">
        <v>3.1927600063447943</v>
      </c>
      <c r="I190" s="28">
        <v>4.8042583755234292</v>
      </c>
      <c r="J190" s="28">
        <v>4.176291271276102</v>
      </c>
      <c r="K190" s="29">
        <v>2.3871711939483009</v>
      </c>
    </row>
    <row r="191" spans="2:11" x14ac:dyDescent="0.35">
      <c r="B191" s="40">
        <v>0</v>
      </c>
      <c r="C191" s="39" t="s">
        <v>73</v>
      </c>
      <c r="D191" s="28">
        <v>4.9647896867352461</v>
      </c>
      <c r="E191" s="28">
        <v>3.9821130527970654</v>
      </c>
      <c r="F191" s="28">
        <v>2.6824535719010938</v>
      </c>
      <c r="G191" s="28">
        <v>2.3952028670901986</v>
      </c>
      <c r="H191" s="28">
        <v>3.1348977627951897</v>
      </c>
      <c r="I191" s="28">
        <v>4.7463961319738246</v>
      </c>
      <c r="J191" s="28">
        <v>4.1184290277264974</v>
      </c>
      <c r="K191" s="29">
        <v>2.3293089503986963</v>
      </c>
    </row>
    <row r="192" spans="2:11" x14ac:dyDescent="0.35">
      <c r="B192" s="41"/>
      <c r="C192" s="39" t="s">
        <v>75</v>
      </c>
      <c r="D192" s="28">
        <v>4.9069274431856416</v>
      </c>
      <c r="E192" s="28">
        <v>3.9242508092474608</v>
      </c>
      <c r="F192" s="28">
        <v>2.6245913283514892</v>
      </c>
      <c r="G192" s="28">
        <v>2.337340623540594</v>
      </c>
      <c r="H192" s="28">
        <v>3.0770355192455852</v>
      </c>
      <c r="I192" s="28">
        <v>4.68853388842422</v>
      </c>
      <c r="J192" s="28">
        <v>4.0605667841768929</v>
      </c>
      <c r="K192" s="29">
        <v>2.2714467068490922</v>
      </c>
    </row>
    <row r="193" spans="2:11" x14ac:dyDescent="0.35">
      <c r="B193" s="41"/>
      <c r="C193" s="39" t="s">
        <v>77</v>
      </c>
      <c r="D193" s="28">
        <v>4.9787151182575755</v>
      </c>
      <c r="E193" s="28">
        <v>3.9907199148865966</v>
      </c>
      <c r="F193" s="28">
        <v>2.6937354338291124</v>
      </c>
      <c r="G193" s="28">
        <v>2.4009328588320833</v>
      </c>
      <c r="H193" s="28">
        <v>3.1456641331350692</v>
      </c>
      <c r="I193" s="28">
        <v>4.7560168228229438</v>
      </c>
      <c r="J193" s="28">
        <v>4.1258872354970153</v>
      </c>
      <c r="K193" s="29">
        <v>2.3344284825466821</v>
      </c>
    </row>
    <row r="194" spans="2:11" x14ac:dyDescent="0.35">
      <c r="B194" s="41"/>
      <c r="C194" s="39" t="s">
        <v>79</v>
      </c>
      <c r="D194" s="28">
        <v>4.9461766465236545</v>
      </c>
      <c r="E194" s="28">
        <v>3.9581814431526761</v>
      </c>
      <c r="F194" s="28">
        <v>2.6611969620951923</v>
      </c>
      <c r="G194" s="28">
        <v>2.3683943870981632</v>
      </c>
      <c r="H194" s="28">
        <v>3.1131256614011487</v>
      </c>
      <c r="I194" s="28">
        <v>4.7234783510890237</v>
      </c>
      <c r="J194" s="28">
        <v>4.0933487637630943</v>
      </c>
      <c r="K194" s="29">
        <v>2.301890010812762</v>
      </c>
    </row>
    <row r="195" spans="2:11" x14ac:dyDescent="0.35">
      <c r="B195" s="41"/>
      <c r="C195" s="39" t="s">
        <v>81</v>
      </c>
      <c r="D195" s="28">
        <v>4.8973689389227744</v>
      </c>
      <c r="E195" s="28">
        <v>3.9093737355517959</v>
      </c>
      <c r="F195" s="28">
        <v>2.6123892544943117</v>
      </c>
      <c r="G195" s="28">
        <v>2.3195866794972826</v>
      </c>
      <c r="H195" s="28">
        <v>3.0643179538002685</v>
      </c>
      <c r="I195" s="28">
        <v>4.6746706434881435</v>
      </c>
      <c r="J195" s="28">
        <v>4.0445410561622142</v>
      </c>
      <c r="K195" s="29">
        <v>2.2530823032118814</v>
      </c>
    </row>
    <row r="196" spans="2:11" x14ac:dyDescent="0.35">
      <c r="B196" s="41"/>
      <c r="C196" s="39" t="s">
        <v>83</v>
      </c>
      <c r="D196" s="28">
        <v>4.8485612313218942</v>
      </c>
      <c r="E196" s="28">
        <v>3.8605660279509153</v>
      </c>
      <c r="F196" s="28">
        <v>2.5635815468934315</v>
      </c>
      <c r="G196" s="28">
        <v>2.2707789718964024</v>
      </c>
      <c r="H196" s="28">
        <v>3.0155102461993879</v>
      </c>
      <c r="I196" s="28">
        <v>4.6258629358872625</v>
      </c>
      <c r="J196" s="28">
        <v>3.9957333485613336</v>
      </c>
      <c r="K196" s="29">
        <v>2.2042745956110013</v>
      </c>
    </row>
    <row r="197" spans="2:11" ht="15" thickBot="1" x14ac:dyDescent="0.4">
      <c r="B197" s="42"/>
      <c r="C197" s="43" t="s">
        <v>84</v>
      </c>
      <c r="D197" s="33">
        <v>5.061226759317921</v>
      </c>
      <c r="E197" s="33">
        <v>4.0785501253797394</v>
      </c>
      <c r="F197" s="33">
        <v>2.7788906444837678</v>
      </c>
      <c r="G197" s="33">
        <v>2.4916399396728726</v>
      </c>
      <c r="H197" s="33">
        <v>3.2313348353778641</v>
      </c>
      <c r="I197" s="33">
        <v>4.8428332045564986</v>
      </c>
      <c r="J197" s="33">
        <v>4.2148661003091714</v>
      </c>
      <c r="K197" s="34">
        <v>2.4257460229813703</v>
      </c>
    </row>
    <row r="198" spans="2:11" x14ac:dyDescent="0.35">
      <c r="B198" s="35" t="s">
        <v>123</v>
      </c>
      <c r="C198" s="1" t="s">
        <v>2</v>
      </c>
      <c r="D198" s="25">
        <v>6.8744890568571968</v>
      </c>
      <c r="E198" s="25">
        <v>6.0446919191022923</v>
      </c>
      <c r="F198" s="25">
        <v>4.5613091188625523</v>
      </c>
      <c r="G198" s="25">
        <v>4.3412318434211832</v>
      </c>
      <c r="H198" s="25">
        <v>5.0601292295231168</v>
      </c>
      <c r="I198" s="25">
        <v>6.855022826143653</v>
      </c>
      <c r="J198" s="25">
        <v>6.1982982829416828</v>
      </c>
      <c r="K198" s="26">
        <v>4.2702395805561375</v>
      </c>
    </row>
    <row r="199" spans="2:11" x14ac:dyDescent="0.35">
      <c r="B199" s="27"/>
      <c r="C199" s="2" t="s">
        <v>69</v>
      </c>
      <c r="D199" s="28">
        <v>7.2978103955986917</v>
      </c>
      <c r="E199" s="28">
        <v>6.4812573080646745</v>
      </c>
      <c r="F199" s="28">
        <v>5.0095906302389457</v>
      </c>
      <c r="G199" s="28">
        <v>4.7966437724129003</v>
      </c>
      <c r="H199" s="28">
        <v>5.4983017300663759</v>
      </c>
      <c r="I199" s="28">
        <v>7.2817468006362454</v>
      </c>
      <c r="J199" s="28">
        <v>6.6351986796557441</v>
      </c>
      <c r="K199" s="29">
        <v>4.7264691751197097</v>
      </c>
    </row>
    <row r="200" spans="2:11" x14ac:dyDescent="0.35">
      <c r="B200" s="27"/>
      <c r="C200" s="2" t="s">
        <v>71</v>
      </c>
      <c r="D200" s="28">
        <v>7.2592355665656223</v>
      </c>
      <c r="E200" s="28">
        <v>6.4426824790316051</v>
      </c>
      <c r="F200" s="28">
        <v>4.9710158012058754</v>
      </c>
      <c r="G200" s="28">
        <v>4.7580689433798309</v>
      </c>
      <c r="H200" s="28">
        <v>5.4597269010333065</v>
      </c>
      <c r="I200" s="28">
        <v>7.2431719716031759</v>
      </c>
      <c r="J200" s="28">
        <v>6.5966238506226755</v>
      </c>
      <c r="K200" s="29">
        <v>4.6878943460866394</v>
      </c>
    </row>
    <row r="201" spans="2:11" x14ac:dyDescent="0.35">
      <c r="B201" s="30">
        <v>0</v>
      </c>
      <c r="C201" s="2" t="s">
        <v>73</v>
      </c>
      <c r="D201" s="28">
        <v>7.2013733230160177</v>
      </c>
      <c r="E201" s="28">
        <v>6.3848202354820014</v>
      </c>
      <c r="F201" s="28">
        <v>4.9131535576562708</v>
      </c>
      <c r="G201" s="28">
        <v>4.7002066998302263</v>
      </c>
      <c r="H201" s="28">
        <v>5.4018646574837019</v>
      </c>
      <c r="I201" s="28">
        <v>7.1853097280535714</v>
      </c>
      <c r="J201" s="28">
        <v>6.538761607073071</v>
      </c>
      <c r="K201" s="29">
        <v>4.6300321025370357</v>
      </c>
    </row>
    <row r="202" spans="2:11" x14ac:dyDescent="0.35">
      <c r="B202" s="31"/>
      <c r="C202" s="2" t="s">
        <v>75</v>
      </c>
      <c r="D202" s="28">
        <v>7.1435110794664132</v>
      </c>
      <c r="E202" s="28">
        <v>6.3269579919323968</v>
      </c>
      <c r="F202" s="28">
        <v>4.8552913141066663</v>
      </c>
      <c r="G202" s="28">
        <v>4.6423444562806218</v>
      </c>
      <c r="H202" s="28">
        <v>5.3440024139340974</v>
      </c>
      <c r="I202" s="28">
        <v>7.1274474845039668</v>
      </c>
      <c r="J202" s="28">
        <v>6.4808993635234664</v>
      </c>
      <c r="K202" s="29">
        <v>4.5721698589874311</v>
      </c>
    </row>
    <row r="203" spans="2:11" x14ac:dyDescent="0.35">
      <c r="B203" s="31"/>
      <c r="C203" s="2" t="s">
        <v>77</v>
      </c>
      <c r="D203" s="28">
        <v>7.2167165834347173</v>
      </c>
      <c r="E203" s="28">
        <v>6.3954239819546137</v>
      </c>
      <c r="F203" s="28">
        <v>4.9241836882094514</v>
      </c>
      <c r="G203" s="28">
        <v>4.709519476744938</v>
      </c>
      <c r="H203" s="28">
        <v>5.4139187387074177</v>
      </c>
      <c r="I203" s="28">
        <v>7.1962598792109658</v>
      </c>
      <c r="J203" s="28">
        <v>6.5491198731380713</v>
      </c>
      <c r="K203" s="29">
        <v>4.6395154208618656</v>
      </c>
    </row>
    <row r="204" spans="2:11" x14ac:dyDescent="0.35">
      <c r="B204" s="31"/>
      <c r="C204" s="2" t="s">
        <v>79</v>
      </c>
      <c r="D204" s="28">
        <v>7.1841781117007972</v>
      </c>
      <c r="E204" s="28">
        <v>6.3628855102206936</v>
      </c>
      <c r="F204" s="28">
        <v>4.8916452164755313</v>
      </c>
      <c r="G204" s="28">
        <v>4.6769810050110179</v>
      </c>
      <c r="H204" s="28">
        <v>5.3813802669734976</v>
      </c>
      <c r="I204" s="28">
        <v>7.1637214074770457</v>
      </c>
      <c r="J204" s="28">
        <v>6.5165814014041512</v>
      </c>
      <c r="K204" s="29">
        <v>4.6069769491279446</v>
      </c>
    </row>
    <row r="205" spans="2:11" x14ac:dyDescent="0.35">
      <c r="B205" s="31"/>
      <c r="C205" s="2" t="s">
        <v>81</v>
      </c>
      <c r="D205" s="28">
        <v>7.1353704040999162</v>
      </c>
      <c r="E205" s="28">
        <v>6.3140778026198126</v>
      </c>
      <c r="F205" s="28">
        <v>4.8428375088746511</v>
      </c>
      <c r="G205" s="28">
        <v>4.6281732974101377</v>
      </c>
      <c r="H205" s="28">
        <v>5.3325725593726174</v>
      </c>
      <c r="I205" s="28">
        <v>7.1149136998761646</v>
      </c>
      <c r="J205" s="28">
        <v>6.4677736938032702</v>
      </c>
      <c r="K205" s="29">
        <v>4.5581692415270645</v>
      </c>
    </row>
    <row r="206" spans="2:11" x14ac:dyDescent="0.35">
      <c r="B206" s="31"/>
      <c r="C206" s="2" t="s">
        <v>83</v>
      </c>
      <c r="D206" s="28">
        <v>7.086562696499036</v>
      </c>
      <c r="E206" s="28">
        <v>6.2652700950189333</v>
      </c>
      <c r="F206" s="28">
        <v>4.7940298012737701</v>
      </c>
      <c r="G206" s="28">
        <v>4.5793655898092567</v>
      </c>
      <c r="H206" s="28">
        <v>5.2837648517717364</v>
      </c>
      <c r="I206" s="28">
        <v>7.0661059922752854</v>
      </c>
      <c r="J206" s="28">
        <v>6.4189659862023909</v>
      </c>
      <c r="K206" s="29">
        <v>4.5093615339261843</v>
      </c>
    </row>
    <row r="207" spans="2:11" ht="15" thickBot="1" x14ac:dyDescent="0.4">
      <c r="B207" s="32"/>
      <c r="C207" s="3" t="s">
        <v>84</v>
      </c>
      <c r="D207" s="33">
        <v>7.2978103955986917</v>
      </c>
      <c r="E207" s="33">
        <v>6.4812573080646745</v>
      </c>
      <c r="F207" s="33">
        <v>5.0095906302389457</v>
      </c>
      <c r="G207" s="33">
        <v>4.7966437724129003</v>
      </c>
      <c r="H207" s="33">
        <v>5.4983017300663759</v>
      </c>
      <c r="I207" s="33">
        <v>7.2817468006362454</v>
      </c>
      <c r="J207" s="33">
        <v>6.6351986796557441</v>
      </c>
      <c r="K207" s="34">
        <v>4.7264691751197097</v>
      </c>
    </row>
    <row r="208" spans="2:11" x14ac:dyDescent="0.35">
      <c r="B208" s="36" t="s">
        <v>84</v>
      </c>
      <c r="C208" s="1" t="s">
        <v>2</v>
      </c>
      <c r="D208" s="50">
        <v>4.6130849666962037</v>
      </c>
      <c r="E208" s="25">
        <v>3.5343398733328879</v>
      </c>
      <c r="F208" s="25">
        <v>2.3463271706362976</v>
      </c>
      <c r="G208" s="25">
        <v>2.0163712178806348</v>
      </c>
      <c r="H208" s="25">
        <v>2.7888416252635437</v>
      </c>
      <c r="I208" s="25">
        <v>4.262257482331905</v>
      </c>
      <c r="J208" s="25">
        <v>3.6569091202954862</v>
      </c>
      <c r="K208" s="26">
        <v>1.955656655750301</v>
      </c>
    </row>
    <row r="209" spans="2:11" x14ac:dyDescent="0.35">
      <c r="B209" s="27"/>
      <c r="C209" s="2" t="s">
        <v>69</v>
      </c>
      <c r="D209" s="51">
        <v>4.9314138045447615</v>
      </c>
      <c r="E209" s="28">
        <v>3.8773538770431726</v>
      </c>
      <c r="F209" s="28">
        <v>2.6745188776542075</v>
      </c>
      <c r="G209" s="28">
        <v>2.3522305009235995</v>
      </c>
      <c r="H209" s="28">
        <v>3.1144068713599458</v>
      </c>
      <c r="I209" s="28">
        <v>4.6055149037802039</v>
      </c>
      <c r="J209" s="28">
        <v>4.0014627198060913</v>
      </c>
      <c r="K209" s="29">
        <v>2.2874470525126434</v>
      </c>
    </row>
    <row r="210" spans="2:11" x14ac:dyDescent="0.35">
      <c r="B210" s="27"/>
      <c r="C210" s="2" t="s">
        <v>71</v>
      </c>
      <c r="D210" s="51">
        <v>4.8928389755116921</v>
      </c>
      <c r="E210" s="28">
        <v>3.8387790480101032</v>
      </c>
      <c r="F210" s="28">
        <v>2.6359440486211381</v>
      </c>
      <c r="G210" s="28">
        <v>2.3136556718905301</v>
      </c>
      <c r="H210" s="28">
        <v>3.0758320423268763</v>
      </c>
      <c r="I210" s="28">
        <v>4.5669400747471345</v>
      </c>
      <c r="J210" s="28">
        <v>3.9628878907730218</v>
      </c>
      <c r="K210" s="29">
        <v>2.2488722234795739</v>
      </c>
    </row>
    <row r="211" spans="2:11" x14ac:dyDescent="0.35">
      <c r="B211" s="30">
        <v>0</v>
      </c>
      <c r="C211" s="2" t="s">
        <v>73</v>
      </c>
      <c r="D211" s="51">
        <v>4.8349767319620875</v>
      </c>
      <c r="E211" s="28">
        <v>3.780916804460499</v>
      </c>
      <c r="F211" s="28">
        <v>2.5780818050715335</v>
      </c>
      <c r="G211" s="28">
        <v>2.2557934283409256</v>
      </c>
      <c r="H211" s="28">
        <v>3.0179697987772718</v>
      </c>
      <c r="I211" s="28">
        <v>4.5090778311975299</v>
      </c>
      <c r="J211" s="28">
        <v>3.9050256472234173</v>
      </c>
      <c r="K211" s="29">
        <v>2.1910099799299694</v>
      </c>
    </row>
    <row r="212" spans="2:11" x14ac:dyDescent="0.35">
      <c r="B212" s="31"/>
      <c r="C212" s="2" t="s">
        <v>75</v>
      </c>
      <c r="D212" s="51">
        <v>4.7771144884124839</v>
      </c>
      <c r="E212" s="28">
        <v>3.7230545609108945</v>
      </c>
      <c r="F212" s="28">
        <v>2.5202195615219289</v>
      </c>
      <c r="G212" s="28">
        <v>2.197931184791321</v>
      </c>
      <c r="H212" s="28">
        <v>2.9601075552276677</v>
      </c>
      <c r="I212" s="28">
        <v>4.4512155876479254</v>
      </c>
      <c r="J212" s="28">
        <v>3.8471634036738127</v>
      </c>
      <c r="K212" s="29">
        <v>2.1331477363803648</v>
      </c>
    </row>
    <row r="213" spans="2:11" x14ac:dyDescent="0.35">
      <c r="B213" s="31"/>
      <c r="C213" s="2" t="s">
        <v>77</v>
      </c>
      <c r="D213" s="51">
        <v>4.8683086564976801</v>
      </c>
      <c r="E213" s="28">
        <v>3.8083115111727914</v>
      </c>
      <c r="F213" s="28">
        <v>2.6086010573474097</v>
      </c>
      <c r="G213" s="28">
        <v>2.2813443444037005</v>
      </c>
      <c r="H213" s="28">
        <v>3.0472846791369634</v>
      </c>
      <c r="I213" s="28">
        <v>4.5369430649460689</v>
      </c>
      <c r="J213" s="28">
        <v>3.9325530105062647</v>
      </c>
      <c r="K213" s="29">
        <v>2.2168624958811067</v>
      </c>
    </row>
    <row r="214" spans="2:11" x14ac:dyDescent="0.35">
      <c r="B214" s="31"/>
      <c r="C214" s="2" t="s">
        <v>79</v>
      </c>
      <c r="D214" s="51">
        <v>4.8357701847637609</v>
      </c>
      <c r="E214" s="28">
        <v>3.7757730394388713</v>
      </c>
      <c r="F214" s="28">
        <v>2.5760625856134896</v>
      </c>
      <c r="G214" s="28">
        <v>2.2488058726697804</v>
      </c>
      <c r="H214" s="28">
        <v>3.0147462074030438</v>
      </c>
      <c r="I214" s="28">
        <v>4.5044045932121488</v>
      </c>
      <c r="J214" s="28">
        <v>3.9000145387723451</v>
      </c>
      <c r="K214" s="29">
        <v>2.1843240241471866</v>
      </c>
    </row>
    <row r="215" spans="2:11" x14ac:dyDescent="0.35">
      <c r="B215" s="31"/>
      <c r="C215" s="2" t="s">
        <v>81</v>
      </c>
      <c r="D215" s="51">
        <v>4.7869624771628798</v>
      </c>
      <c r="E215" s="28">
        <v>3.7269653318379907</v>
      </c>
      <c r="F215" s="28">
        <v>2.5272548780126094</v>
      </c>
      <c r="G215" s="28">
        <v>2.1999981650689002</v>
      </c>
      <c r="H215" s="28">
        <v>2.9659384998021627</v>
      </c>
      <c r="I215" s="28">
        <v>4.4555968856112678</v>
      </c>
      <c r="J215" s="28">
        <v>3.851206831171464</v>
      </c>
      <c r="K215" s="29">
        <v>2.1355163165463065</v>
      </c>
    </row>
    <row r="216" spans="2:11" x14ac:dyDescent="0.35">
      <c r="B216" s="31"/>
      <c r="C216" s="2" t="s">
        <v>83</v>
      </c>
      <c r="D216" s="51">
        <v>4.7381547695619997</v>
      </c>
      <c r="E216" s="28">
        <v>3.6781576242371101</v>
      </c>
      <c r="F216" s="28">
        <v>2.4784471704117288</v>
      </c>
      <c r="G216" s="28">
        <v>2.1511904574680196</v>
      </c>
      <c r="H216" s="28">
        <v>2.9171307922012826</v>
      </c>
      <c r="I216" s="28">
        <v>4.4067891780103876</v>
      </c>
      <c r="J216" s="28">
        <v>3.8023991235705838</v>
      </c>
      <c r="K216" s="29">
        <v>2.0867086089454259</v>
      </c>
    </row>
    <row r="217" spans="2:11" ht="15" thickBot="1" x14ac:dyDescent="0.4">
      <c r="B217" s="32"/>
      <c r="C217" s="3" t="s">
        <v>84</v>
      </c>
      <c r="D217" s="52">
        <v>4.9314138045447615</v>
      </c>
      <c r="E217" s="33">
        <v>3.8773538770431726</v>
      </c>
      <c r="F217" s="33">
        <v>2.6745188776542075</v>
      </c>
      <c r="G217" s="33">
        <v>2.3522305009235995</v>
      </c>
      <c r="H217" s="33">
        <v>3.1144068713599458</v>
      </c>
      <c r="I217" s="33">
        <v>4.6055149037802039</v>
      </c>
      <c r="J217" s="33">
        <v>4.0014627198060913</v>
      </c>
      <c r="K217" s="34">
        <v>2.2874470525126434</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326.86718301172135</v>
      </c>
      <c r="E224" s="57">
        <v>7.2275772915803504E-2</v>
      </c>
      <c r="F224" s="58">
        <v>2.8910309166321397</v>
      </c>
      <c r="H224" s="59" t="s">
        <v>129</v>
      </c>
    </row>
    <row r="225" spans="2:11" x14ac:dyDescent="0.35">
      <c r="C225" s="55">
        <v>1.5</v>
      </c>
      <c r="D225" s="56">
        <v>275.991065445549</v>
      </c>
      <c r="E225" s="57">
        <v>6.1026216792824536E-2</v>
      </c>
      <c r="F225" s="58">
        <v>2.4410486717129816</v>
      </c>
      <c r="H225" s="59" t="s">
        <v>130</v>
      </c>
    </row>
    <row r="226" spans="2:11" x14ac:dyDescent="0.35">
      <c r="C226" s="55">
        <v>2</v>
      </c>
      <c r="D226" s="56">
        <v>239.8938855722256</v>
      </c>
      <c r="E226" s="57">
        <v>5.304452970087907E-2</v>
      </c>
      <c r="F226" s="58">
        <v>2.1217811880351629</v>
      </c>
    </row>
    <row r="227" spans="2:11" x14ac:dyDescent="0.35">
      <c r="C227" s="55">
        <v>2.5</v>
      </c>
      <c r="D227" s="56">
        <v>211.89473762145678</v>
      </c>
      <c r="E227" s="57">
        <v>4.685345221038293E-2</v>
      </c>
      <c r="F227" s="58">
        <v>1.8741380884153174</v>
      </c>
    </row>
    <row r="228" spans="2:11" x14ac:dyDescent="0.35">
      <c r="B228" s="60"/>
      <c r="C228" s="55">
        <v>3</v>
      </c>
      <c r="D228" s="56">
        <v>189.01776800605319</v>
      </c>
      <c r="E228" s="57">
        <v>4.1794973577900102E-2</v>
      </c>
      <c r="F228" s="58">
        <v>1.6717989431160039</v>
      </c>
      <c r="I228" s="61"/>
      <c r="J228" s="61"/>
      <c r="K228" s="61"/>
    </row>
    <row r="229" spans="2:11" x14ac:dyDescent="0.35">
      <c r="B229" s="62"/>
      <c r="C229" s="55">
        <v>3.5</v>
      </c>
      <c r="D229" s="56">
        <v>169.67556579686863</v>
      </c>
      <c r="E229" s="57">
        <v>3.751809083402291E-2</v>
      </c>
      <c r="F229" s="58">
        <v>1.5007236333609166</v>
      </c>
      <c r="I229" s="61"/>
      <c r="J229" s="61"/>
      <c r="K229" s="61"/>
    </row>
    <row r="230" spans="2:11" x14ac:dyDescent="0.35">
      <c r="B230" s="62"/>
      <c r="C230" s="55">
        <v>4</v>
      </c>
      <c r="D230" s="56">
        <v>152.92058813272979</v>
      </c>
      <c r="E230" s="57">
        <v>3.3813286485954629E-2</v>
      </c>
      <c r="F230" s="58">
        <v>1.352531459438185</v>
      </c>
      <c r="I230" s="61"/>
      <c r="J230" s="61"/>
      <c r="K230" s="61"/>
    </row>
    <row r="231" spans="2:11" x14ac:dyDescent="0.35">
      <c r="B231" s="63"/>
      <c r="C231" s="55">
        <v>4.5</v>
      </c>
      <c r="D231" s="56">
        <v>138.14165043988081</v>
      </c>
      <c r="E231" s="57">
        <v>3.0545417454921127E-2</v>
      </c>
      <c r="F231" s="58">
        <v>1.2218166981968452</v>
      </c>
      <c r="I231" s="61"/>
      <c r="J231" s="61"/>
      <c r="K231" s="61"/>
    </row>
    <row r="232" spans="2:11" x14ac:dyDescent="0.35">
      <c r="C232" s="55">
        <v>5</v>
      </c>
      <c r="D232" s="56">
        <v>124.92144018196102</v>
      </c>
      <c r="E232" s="57">
        <v>2.7622208995458489E-2</v>
      </c>
      <c r="F232" s="58">
        <v>1.1048883598183397</v>
      </c>
      <c r="I232" s="61"/>
      <c r="J232" s="61"/>
      <c r="K232" s="61"/>
    </row>
    <row r="233" spans="2:11" x14ac:dyDescent="0.35">
      <c r="C233" s="55">
        <v>5.5</v>
      </c>
      <c r="D233" s="56">
        <v>112.96230531187916</v>
      </c>
      <c r="E233" s="57">
        <v>2.4977845287314351E-2</v>
      </c>
      <c r="F233" s="58">
        <v>0.99911381149257406</v>
      </c>
      <c r="I233" s="61"/>
      <c r="J233" s="61"/>
      <c r="K233" s="61"/>
    </row>
    <row r="234" spans="2:11" x14ac:dyDescent="0.35">
      <c r="C234" s="55">
        <v>6</v>
      </c>
      <c r="D234" s="56">
        <v>102.04447056655745</v>
      </c>
      <c r="E234" s="57">
        <v>2.2563730362975661E-2</v>
      </c>
      <c r="F234" s="58">
        <v>0.9025492145190267</v>
      </c>
      <c r="I234" s="61"/>
      <c r="J234" s="61"/>
      <c r="K234" s="61"/>
    </row>
    <row r="235" spans="2:11" x14ac:dyDescent="0.35">
      <c r="C235" s="55">
        <v>6.5</v>
      </c>
      <c r="D235" s="56">
        <v>92.001036188407994</v>
      </c>
      <c r="E235" s="57">
        <v>2.0342959908990162E-2</v>
      </c>
      <c r="F235" s="58">
        <v>0.81371839635960641</v>
      </c>
      <c r="I235" s="61"/>
      <c r="J235" s="61"/>
      <c r="K235" s="61"/>
    </row>
    <row r="236" spans="2:11" x14ac:dyDescent="0.35">
      <c r="C236" s="55">
        <v>7</v>
      </c>
      <c r="D236" s="56">
        <v>82.702268357372873</v>
      </c>
      <c r="E236" s="57">
        <v>1.8286847619098483E-2</v>
      </c>
      <c r="F236" s="58">
        <v>0.73147390476393925</v>
      </c>
      <c r="I236" s="61"/>
      <c r="J236" s="61"/>
      <c r="K236" s="61"/>
    </row>
    <row r="237" spans="2:11" x14ac:dyDescent="0.35">
      <c r="C237" s="55">
        <v>7.5</v>
      </c>
      <c r="D237" s="56">
        <v>74.045322615788649</v>
      </c>
      <c r="E237" s="57">
        <v>1.6372652872479521E-2</v>
      </c>
      <c r="F237" s="58">
        <v>0.65490611489918105</v>
      </c>
      <c r="I237" s="61"/>
      <c r="J237" s="61"/>
      <c r="K237" s="61"/>
    </row>
    <row r="238" spans="2:11" x14ac:dyDescent="0.35">
      <c r="B238" s="60"/>
      <c r="C238" s="55">
        <v>8</v>
      </c>
      <c r="D238" s="56">
        <v>65.947290693234066</v>
      </c>
      <c r="E238" s="57">
        <v>1.4582043271030198E-2</v>
      </c>
      <c r="F238" s="58">
        <v>0.58328173084120771</v>
      </c>
      <c r="I238" s="61"/>
      <c r="J238" s="61"/>
      <c r="K238" s="61"/>
    </row>
    <row r="239" spans="2:11" x14ac:dyDescent="0.35">
      <c r="B239" s="62"/>
      <c r="C239" s="55">
        <v>8.5</v>
      </c>
      <c r="D239" s="56">
        <v>58.34035898626486</v>
      </c>
      <c r="E239" s="57">
        <v>1.2900024098676587E-2</v>
      </c>
      <c r="F239" s="58">
        <v>0.51600096394706341</v>
      </c>
      <c r="I239" s="61"/>
      <c r="J239" s="61"/>
      <c r="K239" s="61"/>
    </row>
    <row r="240" spans="2:11" x14ac:dyDescent="0.35">
      <c r="B240" s="62"/>
      <c r="C240" s="55">
        <v>9</v>
      </c>
      <c r="D240" s="56">
        <v>51.168353000385018</v>
      </c>
      <c r="E240" s="57">
        <v>1.1314174239996689E-2</v>
      </c>
      <c r="F240" s="58">
        <v>0.45256696959986753</v>
      </c>
      <c r="I240" s="61"/>
      <c r="J240" s="61"/>
      <c r="K240" s="61"/>
    </row>
    <row r="241" spans="2:11" x14ac:dyDescent="0.35">
      <c r="B241" s="63"/>
      <c r="C241" s="55">
        <v>9.5</v>
      </c>
      <c r="D241" s="56">
        <v>44.384217323070452</v>
      </c>
      <c r="E241" s="57">
        <v>9.8140889603251409E-3</v>
      </c>
      <c r="F241" s="58">
        <v>0.39256355841300566</v>
      </c>
      <c r="I241" s="61"/>
      <c r="J241" s="61"/>
      <c r="K241" s="61"/>
    </row>
    <row r="242" spans="2:11" x14ac:dyDescent="0.35">
      <c r="C242" s="55">
        <v>10</v>
      </c>
      <c r="D242" s="56">
        <v>37.948142742465208</v>
      </c>
      <c r="E242" s="57">
        <v>8.3909657805340421E-3</v>
      </c>
      <c r="F242" s="58">
        <v>0.33563863122136167</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386.52545503287075</v>
      </c>
      <c r="E247" s="66">
        <v>8.5467209515283749E-2</v>
      </c>
      <c r="F247" s="67">
        <v>3.4186883806113499</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250"/>
  <sheetViews>
    <sheetView topLeftCell="A196"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6</v>
      </c>
      <c r="E2" s="7" t="s">
        <v>86</v>
      </c>
      <c r="F2" s="8"/>
      <c r="G2" s="8"/>
      <c r="H2" s="8"/>
      <c r="I2" s="9"/>
      <c r="J2" s="5" t="s">
        <v>87</v>
      </c>
      <c r="K2" s="10" t="s">
        <v>15</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8.875620972464958</v>
      </c>
      <c r="E6" s="25">
        <v>7.4803053033920444</v>
      </c>
      <c r="F6" s="25">
        <v>6.3189182247630278</v>
      </c>
      <c r="G6" s="25">
        <v>5.9073762429648786</v>
      </c>
      <c r="H6" s="25">
        <v>6.9180599688038322</v>
      </c>
      <c r="I6" s="25">
        <v>9.8589333569749478</v>
      </c>
      <c r="J6" s="25">
        <v>8.9224837648320428</v>
      </c>
      <c r="K6" s="26">
        <v>6.20939955420108</v>
      </c>
    </row>
    <row r="7" spans="2:11" x14ac:dyDescent="0.35">
      <c r="B7" s="27" t="s">
        <v>107</v>
      </c>
      <c r="C7" s="2" t="s">
        <v>69</v>
      </c>
      <c r="D7" s="28">
        <v>9.214324320998621</v>
      </c>
      <c r="E7" s="28">
        <v>7.8360643006795518</v>
      </c>
      <c r="F7" s="28">
        <v>6.6947282580894703</v>
      </c>
      <c r="G7" s="28">
        <v>6.288008442892119</v>
      </c>
      <c r="H7" s="28">
        <v>7.2774112252296677</v>
      </c>
      <c r="I7" s="28">
        <v>10.174246325642962</v>
      </c>
      <c r="J7" s="28">
        <v>9.2547476429041531</v>
      </c>
      <c r="K7" s="29">
        <v>6.5865070647488286</v>
      </c>
    </row>
    <row r="8" spans="2:11" x14ac:dyDescent="0.35">
      <c r="B8" s="27" t="s">
        <v>108</v>
      </c>
      <c r="C8" s="2" t="s">
        <v>71</v>
      </c>
      <c r="D8" s="28">
        <v>9.1722210324300839</v>
      </c>
      <c r="E8" s="28">
        <v>7.7939610121110148</v>
      </c>
      <c r="F8" s="28">
        <v>6.6526249695209332</v>
      </c>
      <c r="G8" s="28">
        <v>6.245905154323582</v>
      </c>
      <c r="H8" s="28">
        <v>7.2353079366611306</v>
      </c>
      <c r="I8" s="28">
        <v>10.132143037074425</v>
      </c>
      <c r="J8" s="28">
        <v>9.212644354335616</v>
      </c>
      <c r="K8" s="29">
        <v>6.5444037761802916</v>
      </c>
    </row>
    <row r="9" spans="2:11" x14ac:dyDescent="0.35">
      <c r="B9" s="30">
        <v>0</v>
      </c>
      <c r="C9" s="2" t="s">
        <v>73</v>
      </c>
      <c r="D9" s="28">
        <v>9.1090660995772801</v>
      </c>
      <c r="E9" s="28">
        <v>7.7308060792582109</v>
      </c>
      <c r="F9" s="28">
        <v>6.5894700366681285</v>
      </c>
      <c r="G9" s="28">
        <v>6.1827502214707781</v>
      </c>
      <c r="H9" s="28">
        <v>7.1721530038083268</v>
      </c>
      <c r="I9" s="28">
        <v>10.068988104221621</v>
      </c>
      <c r="J9" s="28">
        <v>9.1494894214828122</v>
      </c>
      <c r="K9" s="29">
        <v>6.4812488433274869</v>
      </c>
    </row>
    <row r="10" spans="2:11" x14ac:dyDescent="0.35">
      <c r="B10" s="31"/>
      <c r="C10" s="2" t="s">
        <v>75</v>
      </c>
      <c r="D10" s="28">
        <v>9.0459111667244745</v>
      </c>
      <c r="E10" s="28">
        <v>7.6676511464054053</v>
      </c>
      <c r="F10" s="28">
        <v>6.5263151038153229</v>
      </c>
      <c r="G10" s="28">
        <v>6.1195952886179725</v>
      </c>
      <c r="H10" s="28">
        <v>7.1089980709555212</v>
      </c>
      <c r="I10" s="28">
        <v>10.005833171368815</v>
      </c>
      <c r="J10" s="28">
        <v>9.0863344886300066</v>
      </c>
      <c r="K10" s="29">
        <v>6.4180939104746813</v>
      </c>
    </row>
    <row r="11" spans="2:11" x14ac:dyDescent="0.35">
      <c r="B11" s="31"/>
      <c r="C11" s="2" t="s">
        <v>77</v>
      </c>
      <c r="D11" s="28">
        <v>9.1411576122502467</v>
      </c>
      <c r="E11" s="28">
        <v>7.7589403305644904</v>
      </c>
      <c r="F11" s="28">
        <v>6.6171846300733588</v>
      </c>
      <c r="G11" s="28">
        <v>6.2094481487199173</v>
      </c>
      <c r="H11" s="28">
        <v>7.2011740858359872</v>
      </c>
      <c r="I11" s="28">
        <v>10.099926744075903</v>
      </c>
      <c r="J11" s="28">
        <v>9.1792175218803109</v>
      </c>
      <c r="K11" s="29">
        <v>6.5078770431371709</v>
      </c>
    </row>
    <row r="12" spans="2:11" x14ac:dyDescent="0.35">
      <c r="B12" s="31"/>
      <c r="C12" s="2" t="s">
        <v>79</v>
      </c>
      <c r="D12" s="28">
        <v>9.1056669655538176</v>
      </c>
      <c r="E12" s="28">
        <v>7.7234496838680595</v>
      </c>
      <c r="F12" s="28">
        <v>6.5816939833769279</v>
      </c>
      <c r="G12" s="28">
        <v>6.1739575020234865</v>
      </c>
      <c r="H12" s="28">
        <v>7.1656834391395563</v>
      </c>
      <c r="I12" s="28">
        <v>10.064436097379472</v>
      </c>
      <c r="J12" s="28">
        <v>9.1437268751838801</v>
      </c>
      <c r="K12" s="29">
        <v>6.4723863964407409</v>
      </c>
    </row>
    <row r="13" spans="2:11" x14ac:dyDescent="0.35">
      <c r="B13" s="31"/>
      <c r="C13" s="2" t="s">
        <v>81</v>
      </c>
      <c r="D13" s="28">
        <v>9.0524309955091713</v>
      </c>
      <c r="E13" s="28">
        <v>7.670213713823415</v>
      </c>
      <c r="F13" s="28">
        <v>6.5284580133322834</v>
      </c>
      <c r="G13" s="28">
        <v>6.1207215319788419</v>
      </c>
      <c r="H13" s="28">
        <v>7.1124474690949118</v>
      </c>
      <c r="I13" s="28">
        <v>10.011200127334828</v>
      </c>
      <c r="J13" s="28">
        <v>9.0904909051392337</v>
      </c>
      <c r="K13" s="29">
        <v>6.4191504263960955</v>
      </c>
    </row>
    <row r="14" spans="2:11" x14ac:dyDescent="0.35">
      <c r="B14" s="31"/>
      <c r="C14" s="2" t="s">
        <v>83</v>
      </c>
      <c r="D14" s="28">
        <v>8.9991950254645268</v>
      </c>
      <c r="E14" s="28">
        <v>7.6169777437787696</v>
      </c>
      <c r="F14" s="28">
        <v>6.475222043287638</v>
      </c>
      <c r="G14" s="28">
        <v>6.0674855619341965</v>
      </c>
      <c r="H14" s="28">
        <v>7.0592114990502663</v>
      </c>
      <c r="I14" s="28">
        <v>9.9579641572901831</v>
      </c>
      <c r="J14" s="28">
        <v>9.0372549350945892</v>
      </c>
      <c r="K14" s="29">
        <v>6.3659144563514509</v>
      </c>
    </row>
    <row r="15" spans="2:11" ht="15" thickBot="1" x14ac:dyDescent="0.4">
      <c r="B15" s="32"/>
      <c r="C15" s="3" t="s">
        <v>84</v>
      </c>
      <c r="D15" s="33">
        <v>9.214324320998621</v>
      </c>
      <c r="E15" s="33">
        <v>7.8360643006795518</v>
      </c>
      <c r="F15" s="33">
        <v>6.6947282580894703</v>
      </c>
      <c r="G15" s="33">
        <v>6.288008442892119</v>
      </c>
      <c r="H15" s="33">
        <v>7.2774112252296677</v>
      </c>
      <c r="I15" s="33">
        <v>10.174246325642962</v>
      </c>
      <c r="J15" s="33">
        <v>9.2547476429041531</v>
      </c>
      <c r="K15" s="34">
        <v>6.5865070647488286</v>
      </c>
    </row>
    <row r="16" spans="2:11" x14ac:dyDescent="0.35">
      <c r="B16" s="24" t="s">
        <v>106</v>
      </c>
      <c r="C16" s="1" t="s">
        <v>2</v>
      </c>
      <c r="D16" s="25">
        <v>8.3239616773122425</v>
      </c>
      <c r="E16" s="25">
        <v>6.9286460082393297</v>
      </c>
      <c r="F16" s="25">
        <v>5.7672589296103132</v>
      </c>
      <c r="G16" s="25">
        <v>5.3557169478121631</v>
      </c>
      <c r="H16" s="25">
        <v>6.3664006736511176</v>
      </c>
      <c r="I16" s="25">
        <v>9.307274061822234</v>
      </c>
      <c r="J16" s="25">
        <v>8.370824469679329</v>
      </c>
      <c r="K16" s="26">
        <v>5.6577402590483654</v>
      </c>
    </row>
    <row r="17" spans="2:11" x14ac:dyDescent="0.35">
      <c r="B17" s="27" t="s">
        <v>107</v>
      </c>
      <c r="C17" s="2" t="s">
        <v>69</v>
      </c>
      <c r="D17" s="28">
        <v>8.6626650258459055</v>
      </c>
      <c r="E17" s="28">
        <v>7.2844050055268372</v>
      </c>
      <c r="F17" s="28">
        <v>6.1430689629367556</v>
      </c>
      <c r="G17" s="28">
        <v>5.7363491477394044</v>
      </c>
      <c r="H17" s="28">
        <v>6.725751930076953</v>
      </c>
      <c r="I17" s="28">
        <v>9.6225870304902479</v>
      </c>
      <c r="J17" s="28">
        <v>8.7030883477514394</v>
      </c>
      <c r="K17" s="29">
        <v>6.034847769596114</v>
      </c>
    </row>
    <row r="18" spans="2:11" x14ac:dyDescent="0.35">
      <c r="B18" s="27" t="s">
        <v>109</v>
      </c>
      <c r="C18" s="2" t="s">
        <v>71</v>
      </c>
      <c r="D18" s="28">
        <v>8.6205617372773684</v>
      </c>
      <c r="E18" s="28">
        <v>7.2423017169583002</v>
      </c>
      <c r="F18" s="28">
        <v>6.1009656743682186</v>
      </c>
      <c r="G18" s="28">
        <v>5.6942458591708673</v>
      </c>
      <c r="H18" s="28">
        <v>6.683648641508416</v>
      </c>
      <c r="I18" s="28">
        <v>9.5804837419217108</v>
      </c>
      <c r="J18" s="28">
        <v>8.6609850591829023</v>
      </c>
      <c r="K18" s="29">
        <v>5.992744481027577</v>
      </c>
    </row>
    <row r="19" spans="2:11" x14ac:dyDescent="0.35">
      <c r="B19" s="30">
        <v>0</v>
      </c>
      <c r="C19" s="2" t="s">
        <v>73</v>
      </c>
      <c r="D19" s="28">
        <v>8.5574068044245646</v>
      </c>
      <c r="E19" s="28">
        <v>7.1791467841054963</v>
      </c>
      <c r="F19" s="28">
        <v>6.0378107415154139</v>
      </c>
      <c r="G19" s="28">
        <v>5.6310909263180626</v>
      </c>
      <c r="H19" s="28">
        <v>6.6204937086556122</v>
      </c>
      <c r="I19" s="28">
        <v>9.517328809068907</v>
      </c>
      <c r="J19" s="28">
        <v>8.5978301263300985</v>
      </c>
      <c r="K19" s="29">
        <v>5.9295895481747722</v>
      </c>
    </row>
    <row r="20" spans="2:11" x14ac:dyDescent="0.35">
      <c r="B20" s="31"/>
      <c r="C20" s="2" t="s">
        <v>75</v>
      </c>
      <c r="D20" s="28">
        <v>8.494251871571759</v>
      </c>
      <c r="E20" s="28">
        <v>7.1159918512526907</v>
      </c>
      <c r="F20" s="28">
        <v>5.9746558086626083</v>
      </c>
      <c r="G20" s="28">
        <v>5.5679359934652588</v>
      </c>
      <c r="H20" s="28">
        <v>6.5573387758028066</v>
      </c>
      <c r="I20" s="28">
        <v>9.4541738762161014</v>
      </c>
      <c r="J20" s="28">
        <v>8.5346751934772929</v>
      </c>
      <c r="K20" s="29">
        <v>5.8664346153219666</v>
      </c>
    </row>
    <row r="21" spans="2:11" x14ac:dyDescent="0.35">
      <c r="B21" s="31"/>
      <c r="C21" s="2" t="s">
        <v>77</v>
      </c>
      <c r="D21" s="28">
        <v>8.589498317097533</v>
      </c>
      <c r="E21" s="28">
        <v>7.2072810354117758</v>
      </c>
      <c r="F21" s="28">
        <v>6.0655253349206442</v>
      </c>
      <c r="G21" s="28">
        <v>5.6577888535672018</v>
      </c>
      <c r="H21" s="28">
        <v>6.6495147906832726</v>
      </c>
      <c r="I21" s="28">
        <v>9.5482674489231893</v>
      </c>
      <c r="J21" s="28">
        <v>8.6275582267275954</v>
      </c>
      <c r="K21" s="29">
        <v>5.9562177479844562</v>
      </c>
    </row>
    <row r="22" spans="2:11" x14ac:dyDescent="0.35">
      <c r="B22" s="31"/>
      <c r="C22" s="2" t="s">
        <v>79</v>
      </c>
      <c r="D22" s="28">
        <v>8.5540076704011021</v>
      </c>
      <c r="E22" s="28">
        <v>7.1717903887153449</v>
      </c>
      <c r="F22" s="28">
        <v>6.0300346882242133</v>
      </c>
      <c r="G22" s="28">
        <v>5.6222982068707719</v>
      </c>
      <c r="H22" s="28">
        <v>6.6140241439868417</v>
      </c>
      <c r="I22" s="28">
        <v>9.5127768022267585</v>
      </c>
      <c r="J22" s="28">
        <v>8.5920675800311646</v>
      </c>
      <c r="K22" s="29">
        <v>5.9207271012880263</v>
      </c>
    </row>
    <row r="23" spans="2:11" x14ac:dyDescent="0.35">
      <c r="B23" s="31"/>
      <c r="C23" s="2" t="s">
        <v>81</v>
      </c>
      <c r="D23" s="28">
        <v>8.5007717003564576</v>
      </c>
      <c r="E23" s="28">
        <v>7.1185544186707004</v>
      </c>
      <c r="F23" s="28">
        <v>5.9767987181795688</v>
      </c>
      <c r="G23" s="28">
        <v>5.5690622368261273</v>
      </c>
      <c r="H23" s="28">
        <v>6.5607881739421972</v>
      </c>
      <c r="I23" s="28">
        <v>9.4595408321821139</v>
      </c>
      <c r="J23" s="28">
        <v>8.53883160998652</v>
      </c>
      <c r="K23" s="29">
        <v>5.8674911312433808</v>
      </c>
    </row>
    <row r="24" spans="2:11" x14ac:dyDescent="0.35">
      <c r="B24" s="31"/>
      <c r="C24" s="2" t="s">
        <v>83</v>
      </c>
      <c r="D24" s="28">
        <v>8.4475357303118113</v>
      </c>
      <c r="E24" s="28">
        <v>7.065318448626055</v>
      </c>
      <c r="F24" s="28">
        <v>5.9235627481349233</v>
      </c>
      <c r="G24" s="28">
        <v>5.5158262667814819</v>
      </c>
      <c r="H24" s="28">
        <v>6.5075522038975517</v>
      </c>
      <c r="I24" s="28">
        <v>9.4063048621374676</v>
      </c>
      <c r="J24" s="28">
        <v>8.4855956399418755</v>
      </c>
      <c r="K24" s="29">
        <v>5.8142551611987363</v>
      </c>
    </row>
    <row r="25" spans="2:11" ht="15" thickBot="1" x14ac:dyDescent="0.4">
      <c r="B25" s="32"/>
      <c r="C25" s="3" t="s">
        <v>84</v>
      </c>
      <c r="D25" s="33">
        <v>8.6626650258459055</v>
      </c>
      <c r="E25" s="33">
        <v>7.2844050055268372</v>
      </c>
      <c r="F25" s="33">
        <v>6.1430689629367556</v>
      </c>
      <c r="G25" s="33">
        <v>5.7363491477394044</v>
      </c>
      <c r="H25" s="33">
        <v>6.725751930076953</v>
      </c>
      <c r="I25" s="33">
        <v>9.6225870304902479</v>
      </c>
      <c r="J25" s="33">
        <v>8.7030883477514394</v>
      </c>
      <c r="K25" s="34">
        <v>6.034847769596114</v>
      </c>
    </row>
    <row r="26" spans="2:11" x14ac:dyDescent="0.35">
      <c r="B26" s="24" t="s">
        <v>106</v>
      </c>
      <c r="C26" s="1" t="s">
        <v>2</v>
      </c>
      <c r="D26" s="25">
        <v>7.496472734583171</v>
      </c>
      <c r="E26" s="25">
        <v>6.1011570655102583</v>
      </c>
      <c r="F26" s="25">
        <v>4.9397699868812408</v>
      </c>
      <c r="G26" s="25">
        <v>4.5282280050830908</v>
      </c>
      <c r="H26" s="25">
        <v>5.5389117309220461</v>
      </c>
      <c r="I26" s="25">
        <v>8.4797851190931617</v>
      </c>
      <c r="J26" s="25">
        <v>7.5433355269502567</v>
      </c>
      <c r="K26" s="26">
        <v>4.8302513163192922</v>
      </c>
    </row>
    <row r="27" spans="2:11" x14ac:dyDescent="0.35">
      <c r="B27" s="27" t="s">
        <v>107</v>
      </c>
      <c r="C27" s="2" t="s">
        <v>69</v>
      </c>
      <c r="D27" s="28">
        <v>7.8351760831168331</v>
      </c>
      <c r="E27" s="28">
        <v>6.456916062797764</v>
      </c>
      <c r="F27" s="28">
        <v>5.3155800202076824</v>
      </c>
      <c r="G27" s="28">
        <v>4.9088602050103312</v>
      </c>
      <c r="H27" s="28">
        <v>5.8982629873478798</v>
      </c>
      <c r="I27" s="28">
        <v>8.7950980877611737</v>
      </c>
      <c r="J27" s="28">
        <v>7.8755994050223661</v>
      </c>
      <c r="K27" s="29">
        <v>5.2073588268670408</v>
      </c>
    </row>
    <row r="28" spans="2:11" x14ac:dyDescent="0.35">
      <c r="B28" s="27" t="s">
        <v>110</v>
      </c>
      <c r="C28" s="2" t="s">
        <v>71</v>
      </c>
      <c r="D28" s="28">
        <v>7.7930727945482969</v>
      </c>
      <c r="E28" s="28">
        <v>6.4148127742292287</v>
      </c>
      <c r="F28" s="28">
        <v>5.2734767316391462</v>
      </c>
      <c r="G28" s="28">
        <v>4.8667569164417959</v>
      </c>
      <c r="H28" s="28">
        <v>5.8561596987793445</v>
      </c>
      <c r="I28" s="28">
        <v>8.7529947991926385</v>
      </c>
      <c r="J28" s="28">
        <v>7.8334961164538299</v>
      </c>
      <c r="K28" s="29">
        <v>5.1652555382985046</v>
      </c>
    </row>
    <row r="29" spans="2:11" x14ac:dyDescent="0.35">
      <c r="B29" s="30">
        <v>0</v>
      </c>
      <c r="C29" s="2" t="s">
        <v>73</v>
      </c>
      <c r="D29" s="28">
        <v>7.7299178616954913</v>
      </c>
      <c r="E29" s="28">
        <v>6.3516578413764231</v>
      </c>
      <c r="F29" s="28">
        <v>5.2103217987863415</v>
      </c>
      <c r="G29" s="28">
        <v>4.8036019835889912</v>
      </c>
      <c r="H29" s="28">
        <v>5.7930047659265389</v>
      </c>
      <c r="I29" s="28">
        <v>8.6898398663398329</v>
      </c>
      <c r="J29" s="28">
        <v>7.7703411836010243</v>
      </c>
      <c r="K29" s="29">
        <v>5.1021006054456999</v>
      </c>
    </row>
    <row r="30" spans="2:11" x14ac:dyDescent="0.35">
      <c r="B30" s="31"/>
      <c r="C30" s="2" t="s">
        <v>75</v>
      </c>
      <c r="D30" s="28">
        <v>7.6667629288426875</v>
      </c>
      <c r="E30" s="28">
        <v>6.2885029085236193</v>
      </c>
      <c r="F30" s="28">
        <v>5.1471668659335368</v>
      </c>
      <c r="G30" s="28">
        <v>4.7404470507361856</v>
      </c>
      <c r="H30" s="28">
        <v>5.7298498330737342</v>
      </c>
      <c r="I30" s="28">
        <v>8.626684933487029</v>
      </c>
      <c r="J30" s="28">
        <v>7.7071862507482205</v>
      </c>
      <c r="K30" s="29">
        <v>5.0389456725928952</v>
      </c>
    </row>
    <row r="31" spans="2:11" x14ac:dyDescent="0.35">
      <c r="B31" s="31"/>
      <c r="C31" s="2" t="s">
        <v>77</v>
      </c>
      <c r="D31" s="28">
        <v>7.7620093743684606</v>
      </c>
      <c r="E31" s="28">
        <v>6.3797920926827025</v>
      </c>
      <c r="F31" s="28">
        <v>5.2380363921915718</v>
      </c>
      <c r="G31" s="28">
        <v>4.8302999108381304</v>
      </c>
      <c r="H31" s="28">
        <v>5.8220258479542002</v>
      </c>
      <c r="I31" s="28">
        <v>8.7207785061941152</v>
      </c>
      <c r="J31" s="28">
        <v>7.8000692839985222</v>
      </c>
      <c r="K31" s="29">
        <v>5.1287288052553839</v>
      </c>
    </row>
    <row r="32" spans="2:11" x14ac:dyDescent="0.35">
      <c r="B32" s="31"/>
      <c r="C32" s="2" t="s">
        <v>79</v>
      </c>
      <c r="D32" s="28">
        <v>7.7265187276720306</v>
      </c>
      <c r="E32" s="28">
        <v>6.3443014459862734</v>
      </c>
      <c r="F32" s="28">
        <v>5.2025457454951418</v>
      </c>
      <c r="G32" s="28">
        <v>4.7948092641417004</v>
      </c>
      <c r="H32" s="28">
        <v>5.7865352012577702</v>
      </c>
      <c r="I32" s="28">
        <v>8.6852878594976861</v>
      </c>
      <c r="J32" s="28">
        <v>7.7645786373020931</v>
      </c>
      <c r="K32" s="29">
        <v>5.0932381585589539</v>
      </c>
    </row>
    <row r="33" spans="2:11" x14ac:dyDescent="0.35">
      <c r="B33" s="31"/>
      <c r="C33" s="2" t="s">
        <v>81</v>
      </c>
      <c r="D33" s="28">
        <v>7.6732827576273852</v>
      </c>
      <c r="E33" s="28">
        <v>6.291065475941628</v>
      </c>
      <c r="F33" s="28">
        <v>5.1493097754504964</v>
      </c>
      <c r="G33" s="28">
        <v>4.741573294097055</v>
      </c>
      <c r="H33" s="28">
        <v>5.7332992312131248</v>
      </c>
      <c r="I33" s="28">
        <v>8.6320518894530416</v>
      </c>
      <c r="J33" s="28">
        <v>7.7113426672574477</v>
      </c>
      <c r="K33" s="29">
        <v>5.0400021885143094</v>
      </c>
    </row>
    <row r="34" spans="2:11" x14ac:dyDescent="0.35">
      <c r="B34" s="31"/>
      <c r="C34" s="2" t="s">
        <v>83</v>
      </c>
      <c r="D34" s="28">
        <v>7.6200467875827398</v>
      </c>
      <c r="E34" s="28">
        <v>6.2378295058969826</v>
      </c>
      <c r="F34" s="28">
        <v>5.096073805405851</v>
      </c>
      <c r="G34" s="28">
        <v>4.6883373240524095</v>
      </c>
      <c r="H34" s="28">
        <v>5.6800632611684803</v>
      </c>
      <c r="I34" s="28">
        <v>8.5788159194083953</v>
      </c>
      <c r="J34" s="28">
        <v>7.6581066972128031</v>
      </c>
      <c r="K34" s="29">
        <v>4.9867662184696631</v>
      </c>
    </row>
    <row r="35" spans="2:11" ht="15" thickBot="1" x14ac:dyDescent="0.4">
      <c r="B35" s="32"/>
      <c r="C35" s="3" t="s">
        <v>84</v>
      </c>
      <c r="D35" s="33">
        <v>7.8351760831168331</v>
      </c>
      <c r="E35" s="33">
        <v>6.456916062797764</v>
      </c>
      <c r="F35" s="33">
        <v>5.3155800202076824</v>
      </c>
      <c r="G35" s="33">
        <v>4.9088602050103312</v>
      </c>
      <c r="H35" s="33">
        <v>5.8982629873478798</v>
      </c>
      <c r="I35" s="33">
        <v>8.7950980877611737</v>
      </c>
      <c r="J35" s="33">
        <v>7.8755994050223661</v>
      </c>
      <c r="K35" s="34">
        <v>5.2073588268670408</v>
      </c>
    </row>
    <row r="36" spans="2:11" x14ac:dyDescent="0.35">
      <c r="B36" s="24" t="s">
        <v>106</v>
      </c>
      <c r="C36" s="1" t="s">
        <v>2</v>
      </c>
      <c r="D36" s="25">
        <v>6.6689837918540986</v>
      </c>
      <c r="E36" s="25">
        <v>5.2736681227811859</v>
      </c>
      <c r="F36" s="25">
        <v>4.1122810441521684</v>
      </c>
      <c r="G36" s="25">
        <v>3.7007390623540188</v>
      </c>
      <c r="H36" s="25">
        <v>4.7114227881929738</v>
      </c>
      <c r="I36" s="25">
        <v>7.6522961763640902</v>
      </c>
      <c r="J36" s="25">
        <v>6.7158465842211852</v>
      </c>
      <c r="K36" s="26">
        <v>4.0027623735902207</v>
      </c>
    </row>
    <row r="37" spans="2:11" x14ac:dyDescent="0.35">
      <c r="B37" s="27" t="s">
        <v>107</v>
      </c>
      <c r="C37" s="2" t="s">
        <v>69</v>
      </c>
      <c r="D37" s="28">
        <v>7.0076871403877607</v>
      </c>
      <c r="E37" s="28">
        <v>5.6294271200686925</v>
      </c>
      <c r="F37" s="28">
        <v>4.48809107747861</v>
      </c>
      <c r="G37" s="28">
        <v>4.0813712622812597</v>
      </c>
      <c r="H37" s="28">
        <v>5.0707740446188083</v>
      </c>
      <c r="I37" s="28">
        <v>7.9676091450321023</v>
      </c>
      <c r="J37" s="28">
        <v>7.0481104622932937</v>
      </c>
      <c r="K37" s="29">
        <v>4.3798698841379684</v>
      </c>
    </row>
    <row r="38" spans="2:11" x14ac:dyDescent="0.35">
      <c r="B38" s="27" t="s">
        <v>111</v>
      </c>
      <c r="C38" s="2" t="s">
        <v>71</v>
      </c>
      <c r="D38" s="28">
        <v>6.9655838518192255</v>
      </c>
      <c r="E38" s="28">
        <v>5.5873238315001563</v>
      </c>
      <c r="F38" s="28">
        <v>4.4459877889100738</v>
      </c>
      <c r="G38" s="28">
        <v>4.0392679737127235</v>
      </c>
      <c r="H38" s="28">
        <v>5.0286707560502713</v>
      </c>
      <c r="I38" s="28">
        <v>7.9255058564635652</v>
      </c>
      <c r="J38" s="28">
        <v>7.0060071737247585</v>
      </c>
      <c r="K38" s="29">
        <v>4.3377665955694322</v>
      </c>
    </row>
    <row r="39" spans="2:11" x14ac:dyDescent="0.35">
      <c r="B39" s="30">
        <v>0</v>
      </c>
      <c r="C39" s="2" t="s">
        <v>73</v>
      </c>
      <c r="D39" s="28">
        <v>6.9024289189664199</v>
      </c>
      <c r="E39" s="28">
        <v>5.5241688986473507</v>
      </c>
      <c r="F39" s="28">
        <v>4.3828328560572691</v>
      </c>
      <c r="G39" s="28">
        <v>3.9761130408599183</v>
      </c>
      <c r="H39" s="28">
        <v>4.9655158231974665</v>
      </c>
      <c r="I39" s="28">
        <v>7.8623509236107614</v>
      </c>
      <c r="J39" s="28">
        <v>6.9428522408719529</v>
      </c>
      <c r="K39" s="29">
        <v>4.2746116627166275</v>
      </c>
    </row>
    <row r="40" spans="2:11" x14ac:dyDescent="0.35">
      <c r="B40" s="31"/>
      <c r="C40" s="2" t="s">
        <v>75</v>
      </c>
      <c r="D40" s="28">
        <v>6.8392739861136151</v>
      </c>
      <c r="E40" s="28">
        <v>5.4610139657945469</v>
      </c>
      <c r="F40" s="28">
        <v>4.3196779232044644</v>
      </c>
      <c r="G40" s="28">
        <v>3.9129581080071141</v>
      </c>
      <c r="H40" s="28">
        <v>4.9023608903446627</v>
      </c>
      <c r="I40" s="28">
        <v>7.7991959907579567</v>
      </c>
      <c r="J40" s="28">
        <v>6.8796973080191481</v>
      </c>
      <c r="K40" s="29">
        <v>4.2114567298638228</v>
      </c>
    </row>
    <row r="41" spans="2:11" x14ac:dyDescent="0.35">
      <c r="B41" s="31"/>
      <c r="C41" s="2" t="s">
        <v>77</v>
      </c>
      <c r="D41" s="28">
        <v>6.9345204316393874</v>
      </c>
      <c r="E41" s="28">
        <v>5.5523031499536302</v>
      </c>
      <c r="F41" s="28">
        <v>4.4105474494624985</v>
      </c>
      <c r="G41" s="28">
        <v>4.0028109681090571</v>
      </c>
      <c r="H41" s="28">
        <v>4.9945369052251278</v>
      </c>
      <c r="I41" s="28">
        <v>7.8932895634650437</v>
      </c>
      <c r="J41" s="28">
        <v>6.9725803412694507</v>
      </c>
      <c r="K41" s="29">
        <v>4.3012398625263115</v>
      </c>
    </row>
    <row r="42" spans="2:11" x14ac:dyDescent="0.35">
      <c r="B42" s="31"/>
      <c r="C42" s="2" t="s">
        <v>79</v>
      </c>
      <c r="D42" s="28">
        <v>6.8990297849429574</v>
      </c>
      <c r="E42" s="28">
        <v>5.5168125032572011</v>
      </c>
      <c r="F42" s="28">
        <v>4.3750568027660686</v>
      </c>
      <c r="G42" s="28">
        <v>3.9673203214126276</v>
      </c>
      <c r="H42" s="28">
        <v>4.9590462585286978</v>
      </c>
      <c r="I42" s="28">
        <v>7.8577989167686146</v>
      </c>
      <c r="J42" s="28">
        <v>6.9370896945730216</v>
      </c>
      <c r="K42" s="29">
        <v>4.2657492158298815</v>
      </c>
    </row>
    <row r="43" spans="2:11" x14ac:dyDescent="0.35">
      <c r="B43" s="31"/>
      <c r="C43" s="2" t="s">
        <v>81</v>
      </c>
      <c r="D43" s="28">
        <v>6.845793814898312</v>
      </c>
      <c r="E43" s="28">
        <v>5.4635765332125557</v>
      </c>
      <c r="F43" s="28">
        <v>4.321820832721424</v>
      </c>
      <c r="G43" s="28">
        <v>3.9140843513679826</v>
      </c>
      <c r="H43" s="28">
        <v>4.9058102884840524</v>
      </c>
      <c r="I43" s="28">
        <v>7.8045629467239692</v>
      </c>
      <c r="J43" s="28">
        <v>6.8838537245283762</v>
      </c>
      <c r="K43" s="29">
        <v>4.2125132457852361</v>
      </c>
    </row>
    <row r="44" spans="2:11" x14ac:dyDescent="0.35">
      <c r="B44" s="31"/>
      <c r="C44" s="2" t="s">
        <v>83</v>
      </c>
      <c r="D44" s="28">
        <v>6.7925578448536665</v>
      </c>
      <c r="E44" s="28">
        <v>5.4103405631679102</v>
      </c>
      <c r="F44" s="28">
        <v>4.2685848626767786</v>
      </c>
      <c r="G44" s="28">
        <v>3.8608483813233376</v>
      </c>
      <c r="H44" s="28">
        <v>4.852574318439407</v>
      </c>
      <c r="I44" s="28">
        <v>7.7513269766793238</v>
      </c>
      <c r="J44" s="28">
        <v>6.8306177544837308</v>
      </c>
      <c r="K44" s="29">
        <v>4.1592772757405916</v>
      </c>
    </row>
    <row r="45" spans="2:11" ht="15" thickBot="1" x14ac:dyDescent="0.4">
      <c r="B45" s="32"/>
      <c r="C45" s="3" t="s">
        <v>84</v>
      </c>
      <c r="D45" s="33">
        <v>7.0076871403877607</v>
      </c>
      <c r="E45" s="33">
        <v>5.6294271200686925</v>
      </c>
      <c r="F45" s="33">
        <v>4.48809107747861</v>
      </c>
      <c r="G45" s="33">
        <v>4.0813712622812597</v>
      </c>
      <c r="H45" s="33">
        <v>5.0707740446188083</v>
      </c>
      <c r="I45" s="33">
        <v>7.9676091450321023</v>
      </c>
      <c r="J45" s="33">
        <v>7.0481104622932937</v>
      </c>
      <c r="K45" s="34">
        <v>4.3798698841379684</v>
      </c>
    </row>
    <row r="46" spans="2:11" x14ac:dyDescent="0.35">
      <c r="B46" s="35" t="s">
        <v>112</v>
      </c>
      <c r="C46" s="1" t="s">
        <v>2</v>
      </c>
      <c r="D46" s="25">
        <v>7.5601865908058192</v>
      </c>
      <c r="E46" s="25">
        <v>6.0796596076640084</v>
      </c>
      <c r="F46" s="25">
        <v>4.9575729964853759</v>
      </c>
      <c r="G46" s="25">
        <v>4.5230522633006283</v>
      </c>
      <c r="H46" s="25">
        <v>5.5476193929283042</v>
      </c>
      <c r="I46" s="25">
        <v>8.4558172015279212</v>
      </c>
      <c r="J46" s="25">
        <v>7.5186284662913074</v>
      </c>
      <c r="K46" s="26">
        <v>4.8190660033665811</v>
      </c>
    </row>
    <row r="47" spans="2:11" x14ac:dyDescent="0.35">
      <c r="B47" s="27"/>
      <c r="C47" s="2" t="s">
        <v>69</v>
      </c>
      <c r="D47" s="28">
        <v>7.9135579905531142</v>
      </c>
      <c r="E47" s="28">
        <v>6.4545341617563539</v>
      </c>
      <c r="F47" s="28">
        <v>5.3417640256362384</v>
      </c>
      <c r="G47" s="28">
        <v>4.9154975129564642</v>
      </c>
      <c r="H47" s="28">
        <v>5.9196152531259401</v>
      </c>
      <c r="I47" s="28">
        <v>8.7919238731304379</v>
      </c>
      <c r="J47" s="28">
        <v>7.8717417986791149</v>
      </c>
      <c r="K47" s="29">
        <v>5.2096558852486394</v>
      </c>
    </row>
    <row r="48" spans="2:11" x14ac:dyDescent="0.35">
      <c r="B48" s="27" t="s">
        <v>108</v>
      </c>
      <c r="C48" s="2" t="s">
        <v>71</v>
      </c>
      <c r="D48" s="28">
        <v>7.8714547019845771</v>
      </c>
      <c r="E48" s="28">
        <v>6.4124308731878168</v>
      </c>
      <c r="F48" s="28">
        <v>5.2996607370677022</v>
      </c>
      <c r="G48" s="28">
        <v>4.8733942243879271</v>
      </c>
      <c r="H48" s="28">
        <v>5.8775119645574048</v>
      </c>
      <c r="I48" s="28">
        <v>8.7498205845619008</v>
      </c>
      <c r="J48" s="28">
        <v>7.8296385101105779</v>
      </c>
      <c r="K48" s="29">
        <v>5.1675525966801032</v>
      </c>
    </row>
    <row r="49" spans="2:11" x14ac:dyDescent="0.35">
      <c r="B49" s="30">
        <v>0</v>
      </c>
      <c r="C49" s="2" t="s">
        <v>73</v>
      </c>
      <c r="D49" s="28">
        <v>7.8082997691317733</v>
      </c>
      <c r="E49" s="28">
        <v>6.349275940335013</v>
      </c>
      <c r="F49" s="28">
        <v>5.2365058042148975</v>
      </c>
      <c r="G49" s="28">
        <v>4.8102392915351224</v>
      </c>
      <c r="H49" s="28">
        <v>5.8143570317046001</v>
      </c>
      <c r="I49" s="28">
        <v>8.686665651709097</v>
      </c>
      <c r="J49" s="28">
        <v>7.7664835772577732</v>
      </c>
      <c r="K49" s="29">
        <v>5.1043976638272976</v>
      </c>
    </row>
    <row r="50" spans="2:11" x14ac:dyDescent="0.35">
      <c r="B50" s="31"/>
      <c r="C50" s="2" t="s">
        <v>75</v>
      </c>
      <c r="D50" s="28">
        <v>7.7451448362789685</v>
      </c>
      <c r="E50" s="28">
        <v>6.2861210074822083</v>
      </c>
      <c r="F50" s="28">
        <v>5.1733508713620928</v>
      </c>
      <c r="G50" s="28">
        <v>4.7470843586823186</v>
      </c>
      <c r="H50" s="28">
        <v>5.7512020988517953</v>
      </c>
      <c r="I50" s="28">
        <v>8.6235107188562932</v>
      </c>
      <c r="J50" s="28">
        <v>7.7033286444049693</v>
      </c>
      <c r="K50" s="29">
        <v>5.0412427309744929</v>
      </c>
    </row>
    <row r="51" spans="2:11" x14ac:dyDescent="0.35">
      <c r="B51" s="31"/>
      <c r="C51" s="2" t="s">
        <v>77</v>
      </c>
      <c r="D51" s="28">
        <v>7.8397813315011309</v>
      </c>
      <c r="E51" s="28">
        <v>6.3759090921175314</v>
      </c>
      <c r="F51" s="28">
        <v>5.264418478455517</v>
      </c>
      <c r="G51" s="28">
        <v>4.836593448428121</v>
      </c>
      <c r="H51" s="28">
        <v>5.8430468358160343</v>
      </c>
      <c r="I51" s="28">
        <v>8.7159356824157594</v>
      </c>
      <c r="J51" s="28">
        <v>7.7945345865154483</v>
      </c>
      <c r="K51" s="29">
        <v>5.130542301229239</v>
      </c>
    </row>
    <row r="52" spans="2:11" x14ac:dyDescent="0.35">
      <c r="B52" s="31"/>
      <c r="C52" s="2" t="s">
        <v>79</v>
      </c>
      <c r="D52" s="28">
        <v>7.8042906848047009</v>
      </c>
      <c r="E52" s="28">
        <v>6.3404184454211014</v>
      </c>
      <c r="F52" s="28">
        <v>5.228927831759087</v>
      </c>
      <c r="G52" s="28">
        <v>4.801102801731691</v>
      </c>
      <c r="H52" s="28">
        <v>5.8075561891196044</v>
      </c>
      <c r="I52" s="28">
        <v>8.6804450357193286</v>
      </c>
      <c r="J52" s="28">
        <v>7.7590439398190174</v>
      </c>
      <c r="K52" s="29">
        <v>5.0950516545328099</v>
      </c>
    </row>
    <row r="53" spans="2:11" x14ac:dyDescent="0.35">
      <c r="B53" s="31"/>
      <c r="C53" s="2" t="s">
        <v>81</v>
      </c>
      <c r="D53" s="28">
        <v>7.7510547147600555</v>
      </c>
      <c r="E53" s="28">
        <v>6.287182475376456</v>
      </c>
      <c r="F53" s="28">
        <v>5.1756918617144416</v>
      </c>
      <c r="G53" s="28">
        <v>4.7478668316870456</v>
      </c>
      <c r="H53" s="28">
        <v>5.7543202190749589</v>
      </c>
      <c r="I53" s="28">
        <v>8.627209065674684</v>
      </c>
      <c r="J53" s="28">
        <v>7.7058079697743729</v>
      </c>
      <c r="K53" s="29">
        <v>5.0418156844881645</v>
      </c>
    </row>
    <row r="54" spans="2:11" x14ac:dyDescent="0.35">
      <c r="B54" s="31"/>
      <c r="C54" s="2" t="s">
        <v>83</v>
      </c>
      <c r="D54" s="28">
        <v>7.6978187447154101</v>
      </c>
      <c r="E54" s="28">
        <v>6.2339465053318106</v>
      </c>
      <c r="F54" s="28">
        <v>5.1224558916697962</v>
      </c>
      <c r="G54" s="28">
        <v>4.6946308616424011</v>
      </c>
      <c r="H54" s="28">
        <v>5.7010842490303144</v>
      </c>
      <c r="I54" s="28">
        <v>8.5739730956300395</v>
      </c>
      <c r="J54" s="28">
        <v>7.6525719997297275</v>
      </c>
      <c r="K54" s="29">
        <v>4.9885797144435191</v>
      </c>
    </row>
    <row r="55" spans="2:11" ht="15" thickBot="1" x14ac:dyDescent="0.4">
      <c r="B55" s="32"/>
      <c r="C55" s="3" t="s">
        <v>84</v>
      </c>
      <c r="D55" s="33">
        <v>7.9135579905531142</v>
      </c>
      <c r="E55" s="33">
        <v>6.4545341617563539</v>
      </c>
      <c r="F55" s="33">
        <v>5.3417640256362384</v>
      </c>
      <c r="G55" s="33">
        <v>4.9154975129564642</v>
      </c>
      <c r="H55" s="33">
        <v>5.9196152531259401</v>
      </c>
      <c r="I55" s="33">
        <v>8.7919238731304379</v>
      </c>
      <c r="J55" s="33">
        <v>7.8717417986791149</v>
      </c>
      <c r="K55" s="34">
        <v>5.2096558852486394</v>
      </c>
    </row>
    <row r="56" spans="2:11" x14ac:dyDescent="0.35">
      <c r="B56" s="35" t="s">
        <v>112</v>
      </c>
      <c r="C56" s="1" t="s">
        <v>2</v>
      </c>
      <c r="D56" s="25">
        <v>7.2742170787643001</v>
      </c>
      <c r="E56" s="25">
        <v>5.7936900956224893</v>
      </c>
      <c r="F56" s="25">
        <v>4.671603484443855</v>
      </c>
      <c r="G56" s="25">
        <v>4.2370827512591083</v>
      </c>
      <c r="H56" s="25">
        <v>5.2616498808867842</v>
      </c>
      <c r="I56" s="25">
        <v>8.1698476894864012</v>
      </c>
      <c r="J56" s="25">
        <v>7.2326589542497874</v>
      </c>
      <c r="K56" s="26">
        <v>4.5330964913250602</v>
      </c>
    </row>
    <row r="57" spans="2:11" x14ac:dyDescent="0.35">
      <c r="B57" s="27"/>
      <c r="C57" s="2" t="s">
        <v>69</v>
      </c>
      <c r="D57" s="28">
        <v>7.627588478511595</v>
      </c>
      <c r="E57" s="28">
        <v>6.1685646497148348</v>
      </c>
      <c r="F57" s="28">
        <v>5.0557945135947184</v>
      </c>
      <c r="G57" s="28">
        <v>4.6295280009149433</v>
      </c>
      <c r="H57" s="28">
        <v>5.633645741084421</v>
      </c>
      <c r="I57" s="28">
        <v>8.5059543610889179</v>
      </c>
      <c r="J57" s="28">
        <v>7.585772286637595</v>
      </c>
      <c r="K57" s="29">
        <v>4.9236863732071194</v>
      </c>
    </row>
    <row r="58" spans="2:11" x14ac:dyDescent="0.35">
      <c r="B58" s="27" t="s">
        <v>109</v>
      </c>
      <c r="C58" s="2" t="s">
        <v>71</v>
      </c>
      <c r="D58" s="28">
        <v>7.585485189943058</v>
      </c>
      <c r="E58" s="28">
        <v>6.1264613611462977</v>
      </c>
      <c r="F58" s="28">
        <v>5.0136912250261823</v>
      </c>
      <c r="G58" s="28">
        <v>4.5874247123464071</v>
      </c>
      <c r="H58" s="28">
        <v>5.5915424525158848</v>
      </c>
      <c r="I58" s="28">
        <v>8.4638510725203808</v>
      </c>
      <c r="J58" s="28">
        <v>7.5436689980690579</v>
      </c>
      <c r="K58" s="29">
        <v>4.8815830846385824</v>
      </c>
    </row>
    <row r="59" spans="2:11" x14ac:dyDescent="0.35">
      <c r="B59" s="30">
        <v>0</v>
      </c>
      <c r="C59" s="2" t="s">
        <v>73</v>
      </c>
      <c r="D59" s="28">
        <v>7.5223302570902533</v>
      </c>
      <c r="E59" s="28">
        <v>6.063306428293493</v>
      </c>
      <c r="F59" s="28">
        <v>4.9505362921733775</v>
      </c>
      <c r="G59" s="28">
        <v>4.5242697794936024</v>
      </c>
      <c r="H59" s="28">
        <v>5.5283875196630801</v>
      </c>
      <c r="I59" s="28">
        <v>8.400696139667577</v>
      </c>
      <c r="J59" s="28">
        <v>7.4805140652162541</v>
      </c>
      <c r="K59" s="29">
        <v>4.8184281517857777</v>
      </c>
    </row>
    <row r="60" spans="2:11" x14ac:dyDescent="0.35">
      <c r="B60" s="31"/>
      <c r="C60" s="2" t="s">
        <v>75</v>
      </c>
      <c r="D60" s="28">
        <v>7.4591753242374477</v>
      </c>
      <c r="E60" s="28">
        <v>6.0001514954406874</v>
      </c>
      <c r="F60" s="28">
        <v>4.8873813593205728</v>
      </c>
      <c r="G60" s="28">
        <v>4.4611148466407986</v>
      </c>
      <c r="H60" s="28">
        <v>5.4652325868102754</v>
      </c>
      <c r="I60" s="28">
        <v>8.3375412068147714</v>
      </c>
      <c r="J60" s="28">
        <v>7.4173591323634485</v>
      </c>
      <c r="K60" s="29">
        <v>4.7552732189329738</v>
      </c>
    </row>
    <row r="61" spans="2:11" x14ac:dyDescent="0.35">
      <c r="B61" s="31"/>
      <c r="C61" s="2" t="s">
        <v>77</v>
      </c>
      <c r="D61" s="28">
        <v>7.5538118194596118</v>
      </c>
      <c r="E61" s="28">
        <v>6.0899395800760123</v>
      </c>
      <c r="F61" s="28">
        <v>4.9784489664139961</v>
      </c>
      <c r="G61" s="28">
        <v>4.550623936386601</v>
      </c>
      <c r="H61" s="28">
        <v>5.5570773237745144</v>
      </c>
      <c r="I61" s="28">
        <v>8.4299661703742412</v>
      </c>
      <c r="J61" s="28">
        <v>7.5085650744739283</v>
      </c>
      <c r="K61" s="29">
        <v>4.8445727891877191</v>
      </c>
    </row>
    <row r="62" spans="2:11" x14ac:dyDescent="0.35">
      <c r="B62" s="31"/>
      <c r="C62" s="2" t="s">
        <v>79</v>
      </c>
      <c r="D62" s="28">
        <v>7.5183211727631809</v>
      </c>
      <c r="E62" s="28">
        <v>6.0544489333795815</v>
      </c>
      <c r="F62" s="28">
        <v>4.9429583197175671</v>
      </c>
      <c r="G62" s="28">
        <v>4.515133289690171</v>
      </c>
      <c r="H62" s="28">
        <v>5.5215866770780844</v>
      </c>
      <c r="I62" s="28">
        <v>8.3944755236778104</v>
      </c>
      <c r="J62" s="28">
        <v>7.4730744277774983</v>
      </c>
      <c r="K62" s="29">
        <v>4.8090821424912891</v>
      </c>
    </row>
    <row r="63" spans="2:11" x14ac:dyDescent="0.35">
      <c r="B63" s="31"/>
      <c r="C63" s="2" t="s">
        <v>81</v>
      </c>
      <c r="D63" s="28">
        <v>7.4650852027185364</v>
      </c>
      <c r="E63" s="28">
        <v>6.0012129633349369</v>
      </c>
      <c r="F63" s="28">
        <v>4.8897223496729216</v>
      </c>
      <c r="G63" s="28">
        <v>4.4618973196455256</v>
      </c>
      <c r="H63" s="28">
        <v>5.468350707033439</v>
      </c>
      <c r="I63" s="28">
        <v>8.341239553633164</v>
      </c>
      <c r="J63" s="28">
        <v>7.4198384577328529</v>
      </c>
      <c r="K63" s="29">
        <v>4.7558461724466445</v>
      </c>
    </row>
    <row r="64" spans="2:11" x14ac:dyDescent="0.35">
      <c r="B64" s="31"/>
      <c r="C64" s="2" t="s">
        <v>83</v>
      </c>
      <c r="D64" s="28">
        <v>7.411849232673891</v>
      </c>
      <c r="E64" s="28">
        <v>5.9479769932902915</v>
      </c>
      <c r="F64" s="28">
        <v>4.8364863796282762</v>
      </c>
      <c r="G64" s="28">
        <v>4.4086613496008802</v>
      </c>
      <c r="H64" s="28">
        <v>5.4151147369887935</v>
      </c>
      <c r="I64" s="28">
        <v>8.2880035835885195</v>
      </c>
      <c r="J64" s="28">
        <v>7.3666024876882084</v>
      </c>
      <c r="K64" s="29">
        <v>4.7026102024019991</v>
      </c>
    </row>
    <row r="65" spans="2:11" ht="15" thickBot="1" x14ac:dyDescent="0.4">
      <c r="B65" s="32"/>
      <c r="C65" s="3" t="s">
        <v>84</v>
      </c>
      <c r="D65" s="33">
        <v>7.627588478511595</v>
      </c>
      <c r="E65" s="33">
        <v>6.1685646497148348</v>
      </c>
      <c r="F65" s="33">
        <v>5.0557945135947184</v>
      </c>
      <c r="G65" s="33">
        <v>4.6295280009149433</v>
      </c>
      <c r="H65" s="33">
        <v>5.633645741084421</v>
      </c>
      <c r="I65" s="33">
        <v>8.5059543610889179</v>
      </c>
      <c r="J65" s="33">
        <v>7.585772286637595</v>
      </c>
      <c r="K65" s="34">
        <v>4.9236863732071194</v>
      </c>
    </row>
    <row r="66" spans="2:11" x14ac:dyDescent="0.35">
      <c r="B66" s="35" t="s">
        <v>112</v>
      </c>
      <c r="C66" s="1" t="s">
        <v>2</v>
      </c>
      <c r="D66" s="25">
        <v>6.8452628107020193</v>
      </c>
      <c r="E66" s="25">
        <v>5.3647358275602093</v>
      </c>
      <c r="F66" s="25">
        <v>4.2426492163815759</v>
      </c>
      <c r="G66" s="25">
        <v>3.8081284831968283</v>
      </c>
      <c r="H66" s="25">
        <v>4.8326956128245042</v>
      </c>
      <c r="I66" s="25">
        <v>7.7408934214241212</v>
      </c>
      <c r="J66" s="25">
        <v>6.8037046861875075</v>
      </c>
      <c r="K66" s="26">
        <v>4.1041422232627811</v>
      </c>
    </row>
    <row r="67" spans="2:11" x14ac:dyDescent="0.35">
      <c r="B67" s="27"/>
      <c r="C67" s="2" t="s">
        <v>69</v>
      </c>
      <c r="D67" s="28">
        <v>7.1986342104493142</v>
      </c>
      <c r="E67" s="28">
        <v>5.7396103816525539</v>
      </c>
      <c r="F67" s="28">
        <v>4.6268402455324384</v>
      </c>
      <c r="G67" s="28">
        <v>4.2005737328526642</v>
      </c>
      <c r="H67" s="28">
        <v>5.204691473022141</v>
      </c>
      <c r="I67" s="28">
        <v>8.077000093026637</v>
      </c>
      <c r="J67" s="28">
        <v>7.156818018575315</v>
      </c>
      <c r="K67" s="29">
        <v>4.4947321051448395</v>
      </c>
    </row>
    <row r="68" spans="2:11" x14ac:dyDescent="0.35">
      <c r="B68" s="27" t="s">
        <v>110</v>
      </c>
      <c r="C68" s="2" t="s">
        <v>71</v>
      </c>
      <c r="D68" s="28">
        <v>7.1565309218807771</v>
      </c>
      <c r="E68" s="28">
        <v>5.6975070930840168</v>
      </c>
      <c r="F68" s="28">
        <v>4.5847369569639023</v>
      </c>
      <c r="G68" s="28">
        <v>4.1584704442841272</v>
      </c>
      <c r="H68" s="28">
        <v>5.1625881844536048</v>
      </c>
      <c r="I68" s="28">
        <v>8.0348968044581</v>
      </c>
      <c r="J68" s="28">
        <v>7.1147147300067779</v>
      </c>
      <c r="K68" s="29">
        <v>4.4526288165763024</v>
      </c>
    </row>
    <row r="69" spans="2:11" x14ac:dyDescent="0.35">
      <c r="B69" s="30">
        <v>0</v>
      </c>
      <c r="C69" s="2" t="s">
        <v>73</v>
      </c>
      <c r="D69" s="28">
        <v>7.0933759890279733</v>
      </c>
      <c r="E69" s="28">
        <v>5.634352160231213</v>
      </c>
      <c r="F69" s="28">
        <v>4.5215820241110976</v>
      </c>
      <c r="G69" s="28">
        <v>4.0953155114313224</v>
      </c>
      <c r="H69" s="28">
        <v>5.0994332516008001</v>
      </c>
      <c r="I69" s="28">
        <v>7.9717418716052961</v>
      </c>
      <c r="J69" s="28">
        <v>7.0515597971539732</v>
      </c>
      <c r="K69" s="29">
        <v>4.3894738837234977</v>
      </c>
    </row>
    <row r="70" spans="2:11" x14ac:dyDescent="0.35">
      <c r="B70" s="31"/>
      <c r="C70" s="2" t="s">
        <v>75</v>
      </c>
      <c r="D70" s="28">
        <v>7.0302210561751686</v>
      </c>
      <c r="E70" s="28">
        <v>5.5711972273784083</v>
      </c>
      <c r="F70" s="28">
        <v>4.4584270912582928</v>
      </c>
      <c r="G70" s="28">
        <v>4.0321605785785177</v>
      </c>
      <c r="H70" s="28">
        <v>5.0362783187479954</v>
      </c>
      <c r="I70" s="28">
        <v>7.9085869387524923</v>
      </c>
      <c r="J70" s="28">
        <v>6.9884048643011694</v>
      </c>
      <c r="K70" s="29">
        <v>4.326318950870693</v>
      </c>
    </row>
    <row r="71" spans="2:11" x14ac:dyDescent="0.35">
      <c r="B71" s="31"/>
      <c r="C71" s="2" t="s">
        <v>77</v>
      </c>
      <c r="D71" s="28">
        <v>7.1248575513973309</v>
      </c>
      <c r="E71" s="28">
        <v>5.6609853120137315</v>
      </c>
      <c r="F71" s="28">
        <v>4.549494698351717</v>
      </c>
      <c r="G71" s="28">
        <v>4.121669668324321</v>
      </c>
      <c r="H71" s="28">
        <v>5.1281230557122344</v>
      </c>
      <c r="I71" s="28">
        <v>8.0010119023119604</v>
      </c>
      <c r="J71" s="28">
        <v>7.0796108064116483</v>
      </c>
      <c r="K71" s="29">
        <v>4.4156185211254391</v>
      </c>
    </row>
    <row r="72" spans="2:11" x14ac:dyDescent="0.35">
      <c r="B72" s="31"/>
      <c r="C72" s="2" t="s">
        <v>79</v>
      </c>
      <c r="D72" s="28">
        <v>7.0893669047009009</v>
      </c>
      <c r="E72" s="28">
        <v>5.6254946653173015</v>
      </c>
      <c r="F72" s="28">
        <v>4.5140040516552871</v>
      </c>
      <c r="G72" s="28">
        <v>4.086179021627891</v>
      </c>
      <c r="H72" s="28">
        <v>5.0926324090158044</v>
      </c>
      <c r="I72" s="28">
        <v>7.9655212556155295</v>
      </c>
      <c r="J72" s="28">
        <v>7.0441201597152174</v>
      </c>
      <c r="K72" s="29">
        <v>4.3801278744290091</v>
      </c>
    </row>
    <row r="73" spans="2:11" x14ac:dyDescent="0.35">
      <c r="B73" s="31"/>
      <c r="C73" s="2" t="s">
        <v>81</v>
      </c>
      <c r="D73" s="28">
        <v>7.0361309346562555</v>
      </c>
      <c r="E73" s="28">
        <v>5.5722586952726569</v>
      </c>
      <c r="F73" s="28">
        <v>4.4607680816106416</v>
      </c>
      <c r="G73" s="28">
        <v>4.0329430515832456</v>
      </c>
      <c r="H73" s="28">
        <v>5.039396438971159</v>
      </c>
      <c r="I73" s="28">
        <v>7.9122852855708841</v>
      </c>
      <c r="J73" s="28">
        <v>6.9908841896705729</v>
      </c>
      <c r="K73" s="29">
        <v>4.3268919043843646</v>
      </c>
    </row>
    <row r="74" spans="2:11" x14ac:dyDescent="0.35">
      <c r="B74" s="31"/>
      <c r="C74" s="2" t="s">
        <v>83</v>
      </c>
      <c r="D74" s="28">
        <v>6.9828949646116101</v>
      </c>
      <c r="E74" s="28">
        <v>5.5190227252280106</v>
      </c>
      <c r="F74" s="28">
        <v>4.4075321115659962</v>
      </c>
      <c r="G74" s="28">
        <v>3.9797070815386006</v>
      </c>
      <c r="H74" s="28">
        <v>4.9861604689265144</v>
      </c>
      <c r="I74" s="28">
        <v>7.8590493155262395</v>
      </c>
      <c r="J74" s="28">
        <v>6.9376482196259275</v>
      </c>
      <c r="K74" s="29">
        <v>4.2736559343397191</v>
      </c>
    </row>
    <row r="75" spans="2:11" ht="15" thickBot="1" x14ac:dyDescent="0.4">
      <c r="B75" s="32"/>
      <c r="C75" s="3" t="s">
        <v>84</v>
      </c>
      <c r="D75" s="33">
        <v>7.1986342104493142</v>
      </c>
      <c r="E75" s="33">
        <v>5.7396103816525539</v>
      </c>
      <c r="F75" s="33">
        <v>4.6268402455324384</v>
      </c>
      <c r="G75" s="33">
        <v>4.2005737328526642</v>
      </c>
      <c r="H75" s="33">
        <v>5.204691473022141</v>
      </c>
      <c r="I75" s="33">
        <v>8.077000093026637</v>
      </c>
      <c r="J75" s="33">
        <v>7.156818018575315</v>
      </c>
      <c r="K75" s="34">
        <v>4.4947321051448395</v>
      </c>
    </row>
    <row r="76" spans="2:11" x14ac:dyDescent="0.35">
      <c r="B76" s="35" t="s">
        <v>112</v>
      </c>
      <c r="C76" s="1" t="s">
        <v>2</v>
      </c>
      <c r="D76" s="25">
        <v>6.4163085426397402</v>
      </c>
      <c r="E76" s="25">
        <v>4.9357815594979293</v>
      </c>
      <c r="F76" s="25">
        <v>3.8136949483192955</v>
      </c>
      <c r="G76" s="25">
        <v>3.3791742151345474</v>
      </c>
      <c r="H76" s="25">
        <v>4.4037413447622233</v>
      </c>
      <c r="I76" s="25">
        <v>7.3119391533618421</v>
      </c>
      <c r="J76" s="25">
        <v>6.3747504181252275</v>
      </c>
      <c r="K76" s="26">
        <v>3.6751879552005002</v>
      </c>
    </row>
    <row r="77" spans="2:11" x14ac:dyDescent="0.35">
      <c r="B77" s="27"/>
      <c r="C77" s="2" t="s">
        <v>69</v>
      </c>
      <c r="D77" s="28">
        <v>6.7696799423870333</v>
      </c>
      <c r="E77" s="28">
        <v>5.310656113590273</v>
      </c>
      <c r="F77" s="28">
        <v>4.1978859774701576</v>
      </c>
      <c r="G77" s="28">
        <v>3.7716194647903833</v>
      </c>
      <c r="H77" s="28">
        <v>4.775737204959861</v>
      </c>
      <c r="I77" s="28">
        <v>7.648045824964357</v>
      </c>
      <c r="J77" s="28">
        <v>6.7278637505130341</v>
      </c>
      <c r="K77" s="29">
        <v>4.0657778370825595</v>
      </c>
    </row>
    <row r="78" spans="2:11" x14ac:dyDescent="0.35">
      <c r="B78" s="27" t="s">
        <v>111</v>
      </c>
      <c r="C78" s="2" t="s">
        <v>71</v>
      </c>
      <c r="D78" s="28">
        <v>6.727576653818498</v>
      </c>
      <c r="E78" s="28">
        <v>5.2685528250217377</v>
      </c>
      <c r="F78" s="28">
        <v>4.1557826889016223</v>
      </c>
      <c r="G78" s="28">
        <v>3.7295161762218476</v>
      </c>
      <c r="H78" s="28">
        <v>4.7336339163913239</v>
      </c>
      <c r="I78" s="28">
        <v>7.6059425363958217</v>
      </c>
      <c r="J78" s="28">
        <v>6.6857604619444979</v>
      </c>
      <c r="K78" s="29">
        <v>4.0236745485140224</v>
      </c>
    </row>
    <row r="79" spans="2:11" x14ac:dyDescent="0.35">
      <c r="B79" s="30">
        <v>0</v>
      </c>
      <c r="C79" s="2" t="s">
        <v>73</v>
      </c>
      <c r="D79" s="28">
        <v>6.6644217209656924</v>
      </c>
      <c r="E79" s="28">
        <v>5.205397892168933</v>
      </c>
      <c r="F79" s="28">
        <v>4.0926277560488176</v>
      </c>
      <c r="G79" s="28">
        <v>3.6663612433690429</v>
      </c>
      <c r="H79" s="28">
        <v>4.6704789835385201</v>
      </c>
      <c r="I79" s="28">
        <v>7.5427876035430161</v>
      </c>
      <c r="J79" s="28">
        <v>6.6226055290916932</v>
      </c>
      <c r="K79" s="29">
        <v>3.9605196156612181</v>
      </c>
    </row>
    <row r="80" spans="2:11" x14ac:dyDescent="0.35">
      <c r="B80" s="31"/>
      <c r="C80" s="2" t="s">
        <v>75</v>
      </c>
      <c r="D80" s="28">
        <v>6.6012667881128886</v>
      </c>
      <c r="E80" s="28">
        <v>5.1422429593161283</v>
      </c>
      <c r="F80" s="28">
        <v>4.0294728231960129</v>
      </c>
      <c r="G80" s="28">
        <v>3.6032063105162377</v>
      </c>
      <c r="H80" s="28">
        <v>4.6073240506857154</v>
      </c>
      <c r="I80" s="28">
        <v>7.4796326706902114</v>
      </c>
      <c r="J80" s="28">
        <v>6.5594505962388885</v>
      </c>
      <c r="K80" s="29">
        <v>3.8973646828084134</v>
      </c>
    </row>
    <row r="81" spans="2:11" x14ac:dyDescent="0.35">
      <c r="B81" s="31"/>
      <c r="C81" s="2" t="s">
        <v>77</v>
      </c>
      <c r="D81" s="28">
        <v>6.6959032833350518</v>
      </c>
      <c r="E81" s="28">
        <v>5.2320310439514515</v>
      </c>
      <c r="F81" s="28">
        <v>4.1205404302894371</v>
      </c>
      <c r="G81" s="28">
        <v>3.6927154002620406</v>
      </c>
      <c r="H81" s="28">
        <v>4.6991687876499544</v>
      </c>
      <c r="I81" s="28">
        <v>7.5720576342496795</v>
      </c>
      <c r="J81" s="28">
        <v>6.6506565383493692</v>
      </c>
      <c r="K81" s="29">
        <v>3.9866642530631595</v>
      </c>
    </row>
    <row r="82" spans="2:11" x14ac:dyDescent="0.35">
      <c r="B82" s="31"/>
      <c r="C82" s="2" t="s">
        <v>79</v>
      </c>
      <c r="D82" s="28">
        <v>6.6604126366386209</v>
      </c>
      <c r="E82" s="28">
        <v>5.1965403972550215</v>
      </c>
      <c r="F82" s="28">
        <v>4.0850497835930062</v>
      </c>
      <c r="G82" s="28">
        <v>3.6572247535656102</v>
      </c>
      <c r="H82" s="28">
        <v>4.6636781409535235</v>
      </c>
      <c r="I82" s="28">
        <v>7.5365669875532504</v>
      </c>
      <c r="J82" s="28">
        <v>6.6151658916529383</v>
      </c>
      <c r="K82" s="29">
        <v>3.9511736063667295</v>
      </c>
    </row>
    <row r="83" spans="2:11" x14ac:dyDescent="0.35">
      <c r="B83" s="31"/>
      <c r="C83" s="2" t="s">
        <v>81</v>
      </c>
      <c r="D83" s="28">
        <v>6.6071766665939764</v>
      </c>
      <c r="E83" s="28">
        <v>5.143304427210377</v>
      </c>
      <c r="F83" s="28">
        <v>4.0318138135483608</v>
      </c>
      <c r="G83" s="28">
        <v>3.6039887835209652</v>
      </c>
      <c r="H83" s="28">
        <v>4.610442170908879</v>
      </c>
      <c r="I83" s="28">
        <v>7.483331017508605</v>
      </c>
      <c r="J83" s="28">
        <v>6.5619299216082929</v>
      </c>
      <c r="K83" s="29">
        <v>3.8979376363220846</v>
      </c>
    </row>
    <row r="84" spans="2:11" x14ac:dyDescent="0.35">
      <c r="B84" s="31"/>
      <c r="C84" s="2" t="s">
        <v>83</v>
      </c>
      <c r="D84" s="28">
        <v>6.553940696549331</v>
      </c>
      <c r="E84" s="28">
        <v>5.0900684571657306</v>
      </c>
      <c r="F84" s="28">
        <v>3.9785778435037162</v>
      </c>
      <c r="G84" s="28">
        <v>3.5507528134763202</v>
      </c>
      <c r="H84" s="28">
        <v>4.5572062008642336</v>
      </c>
      <c r="I84" s="28">
        <v>7.4300950474639595</v>
      </c>
      <c r="J84" s="28">
        <v>6.5086939515636484</v>
      </c>
      <c r="K84" s="29">
        <v>3.8447016662774387</v>
      </c>
    </row>
    <row r="85" spans="2:11" ht="15" thickBot="1" x14ac:dyDescent="0.4">
      <c r="B85" s="32"/>
      <c r="C85" s="3" t="s">
        <v>84</v>
      </c>
      <c r="D85" s="33">
        <v>6.7696799423870333</v>
      </c>
      <c r="E85" s="33">
        <v>5.310656113590273</v>
      </c>
      <c r="F85" s="33">
        <v>4.1978859774701576</v>
      </c>
      <c r="G85" s="33">
        <v>3.7716194647903833</v>
      </c>
      <c r="H85" s="33">
        <v>4.775737204959861</v>
      </c>
      <c r="I85" s="33">
        <v>7.648045824964357</v>
      </c>
      <c r="J85" s="33">
        <v>6.7278637505130341</v>
      </c>
      <c r="K85" s="34">
        <v>4.0657778370825595</v>
      </c>
    </row>
    <row r="87" spans="2:11" ht="15" thickBot="1" x14ac:dyDescent="0.4"/>
    <row r="88" spans="2:11" ht="26.5" thickBot="1" x14ac:dyDescent="0.65">
      <c r="B88" s="4" t="s">
        <v>85</v>
      </c>
      <c r="C88" s="5"/>
      <c r="D88" s="6">
        <v>6</v>
      </c>
      <c r="E88" s="7" t="s">
        <v>113</v>
      </c>
      <c r="F88" s="8"/>
      <c r="G88" s="8"/>
      <c r="H88" s="8"/>
      <c r="I88" s="9"/>
      <c r="J88" s="5" t="s">
        <v>87</v>
      </c>
      <c r="K88" s="10" t="s">
        <v>15</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5.0826683178994001</v>
      </c>
      <c r="E92" s="25">
        <v>3.3692446556907671</v>
      </c>
      <c r="F92" s="25">
        <v>2.5521641061136342</v>
      </c>
      <c r="G92" s="25">
        <v>2.0261173684472462</v>
      </c>
      <c r="H92" s="25">
        <v>3.0643800087721447</v>
      </c>
      <c r="I92" s="25">
        <v>5.5570326932417293</v>
      </c>
      <c r="J92" s="25">
        <v>4.6742517779324784</v>
      </c>
      <c r="K92" s="26">
        <v>2.2600162417771488</v>
      </c>
    </row>
    <row r="93" spans="2:11" x14ac:dyDescent="0.35">
      <c r="B93" s="27"/>
      <c r="C93" s="2" t="s">
        <v>69</v>
      </c>
      <c r="D93" s="28">
        <v>5.440433382417373</v>
      </c>
      <c r="E93" s="28">
        <v>3.7498576190225275</v>
      </c>
      <c r="F93" s="28">
        <v>2.9067691585436402</v>
      </c>
      <c r="G93" s="28">
        <v>2.3969182951266932</v>
      </c>
      <c r="H93" s="28">
        <v>3.4244270496280254</v>
      </c>
      <c r="I93" s="28">
        <v>5.9312459128474364</v>
      </c>
      <c r="J93" s="28">
        <v>5.0548871457042699</v>
      </c>
      <c r="K93" s="29">
        <v>2.6429263392537572</v>
      </c>
    </row>
    <row r="94" spans="2:11" x14ac:dyDescent="0.35">
      <c r="B94" s="27" t="s">
        <v>115</v>
      </c>
      <c r="C94" s="2" t="s">
        <v>71</v>
      </c>
      <c r="D94" s="28">
        <v>5.3983300938488368</v>
      </c>
      <c r="E94" s="28">
        <v>3.7077543304539908</v>
      </c>
      <c r="F94" s="28">
        <v>2.8646658699751035</v>
      </c>
      <c r="G94" s="28">
        <v>2.3548150065581566</v>
      </c>
      <c r="H94" s="28">
        <v>3.3823237610594887</v>
      </c>
      <c r="I94" s="28">
        <v>5.8891426242788993</v>
      </c>
      <c r="J94" s="28">
        <v>5.0127838571357337</v>
      </c>
      <c r="K94" s="29">
        <v>2.6008230506852206</v>
      </c>
    </row>
    <row r="95" spans="2:11" x14ac:dyDescent="0.35">
      <c r="B95" s="30">
        <v>0</v>
      </c>
      <c r="C95" s="2" t="s">
        <v>73</v>
      </c>
      <c r="D95" s="28">
        <v>5.3351751609960312</v>
      </c>
      <c r="E95" s="28">
        <v>3.6445993976011861</v>
      </c>
      <c r="F95" s="28">
        <v>2.8015109371222988</v>
      </c>
      <c r="G95" s="28">
        <v>2.2916600737053523</v>
      </c>
      <c r="H95" s="28">
        <v>3.319168828206684</v>
      </c>
      <c r="I95" s="28">
        <v>5.8259876914260946</v>
      </c>
      <c r="J95" s="28">
        <v>4.9496289242829281</v>
      </c>
      <c r="K95" s="29">
        <v>2.5376681178324163</v>
      </c>
    </row>
    <row r="96" spans="2:11" x14ac:dyDescent="0.35">
      <c r="B96" s="31"/>
      <c r="C96" s="2" t="s">
        <v>75</v>
      </c>
      <c r="D96" s="28">
        <v>5.2720202281432265</v>
      </c>
      <c r="E96" s="28">
        <v>3.5814444647483814</v>
      </c>
      <c r="F96" s="28">
        <v>2.7383560042694941</v>
      </c>
      <c r="G96" s="28">
        <v>2.2285051408525471</v>
      </c>
      <c r="H96" s="28">
        <v>3.2560138953538793</v>
      </c>
      <c r="I96" s="28">
        <v>5.7628327585732908</v>
      </c>
      <c r="J96" s="28">
        <v>4.8864739914301234</v>
      </c>
      <c r="K96" s="29">
        <v>2.4745131849796111</v>
      </c>
    </row>
    <row r="97" spans="2:11" x14ac:dyDescent="0.35">
      <c r="B97" s="31"/>
      <c r="C97" s="2" t="s">
        <v>77</v>
      </c>
      <c r="D97" s="28">
        <v>5.3694426538081172</v>
      </c>
      <c r="E97" s="28">
        <v>3.6720217119754341</v>
      </c>
      <c r="F97" s="28">
        <v>2.8350952329124461</v>
      </c>
      <c r="G97" s="28">
        <v>2.3179001096155094</v>
      </c>
      <c r="H97" s="28">
        <v>3.3516438884234199</v>
      </c>
      <c r="I97" s="28">
        <v>5.8538327525456371</v>
      </c>
      <c r="J97" s="28">
        <v>4.9781895065986204</v>
      </c>
      <c r="K97" s="29">
        <v>2.565399900158174</v>
      </c>
    </row>
    <row r="98" spans="2:11" x14ac:dyDescent="0.35">
      <c r="B98" s="31"/>
      <c r="C98" s="2" t="s">
        <v>79</v>
      </c>
      <c r="D98" s="28">
        <v>5.3339520071116873</v>
      </c>
      <c r="E98" s="28">
        <v>3.6365310652790042</v>
      </c>
      <c r="F98" s="28">
        <v>2.7996045862160157</v>
      </c>
      <c r="G98" s="28">
        <v>2.282409462919079</v>
      </c>
      <c r="H98" s="28">
        <v>3.3161532417269899</v>
      </c>
      <c r="I98" s="28">
        <v>5.8183421058492062</v>
      </c>
      <c r="J98" s="28">
        <v>4.9426988599021904</v>
      </c>
      <c r="K98" s="29">
        <v>2.529909253461744</v>
      </c>
    </row>
    <row r="99" spans="2:11" x14ac:dyDescent="0.35">
      <c r="B99" s="31"/>
      <c r="C99" s="2" t="s">
        <v>81</v>
      </c>
      <c r="D99" s="28">
        <v>5.2807160370670418</v>
      </c>
      <c r="E99" s="28">
        <v>3.5832950952343583</v>
      </c>
      <c r="F99" s="28">
        <v>2.7463686161713707</v>
      </c>
      <c r="G99" s="28">
        <v>2.229173492874434</v>
      </c>
      <c r="H99" s="28">
        <v>3.2629172716823449</v>
      </c>
      <c r="I99" s="28">
        <v>5.7651061358045617</v>
      </c>
      <c r="J99" s="28">
        <v>4.889462889857545</v>
      </c>
      <c r="K99" s="29">
        <v>2.476673283417099</v>
      </c>
    </row>
    <row r="100" spans="2:11" x14ac:dyDescent="0.35">
      <c r="B100" s="31"/>
      <c r="C100" s="2" t="s">
        <v>83</v>
      </c>
      <c r="D100" s="28">
        <v>5.2274800670223964</v>
      </c>
      <c r="E100" s="28">
        <v>3.5300591251897133</v>
      </c>
      <c r="F100" s="28">
        <v>2.6931326461267258</v>
      </c>
      <c r="G100" s="28">
        <v>2.175937522829789</v>
      </c>
      <c r="H100" s="28">
        <v>3.209681301637699</v>
      </c>
      <c r="I100" s="28">
        <v>5.7118701657599162</v>
      </c>
      <c r="J100" s="28">
        <v>4.8362269198128995</v>
      </c>
      <c r="K100" s="29">
        <v>2.423437313372454</v>
      </c>
    </row>
    <row r="101" spans="2:11" ht="15" thickBot="1" x14ac:dyDescent="0.4">
      <c r="B101" s="31"/>
      <c r="C101" s="3" t="s">
        <v>84</v>
      </c>
      <c r="D101" s="33">
        <v>5.440433382417373</v>
      </c>
      <c r="E101" s="33">
        <v>3.7498576190225275</v>
      </c>
      <c r="F101" s="33">
        <v>2.9067691585436402</v>
      </c>
      <c r="G101" s="33">
        <v>2.3969182951266932</v>
      </c>
      <c r="H101" s="33">
        <v>3.4244270496280254</v>
      </c>
      <c r="I101" s="33">
        <v>5.9312459128474364</v>
      </c>
      <c r="J101" s="33">
        <v>5.0548871457042699</v>
      </c>
      <c r="K101" s="34">
        <v>2.6429263392537572</v>
      </c>
    </row>
    <row r="102" spans="2:11" x14ac:dyDescent="0.35">
      <c r="B102" s="36" t="s">
        <v>114</v>
      </c>
      <c r="C102" s="37" t="s">
        <v>2</v>
      </c>
      <c r="D102" s="25">
        <v>4.9338779026668105</v>
      </c>
      <c r="E102" s="25">
        <v>3.2204542404581775</v>
      </c>
      <c r="F102" s="25">
        <v>2.403373690881045</v>
      </c>
      <c r="G102" s="25">
        <v>1.877326953214657</v>
      </c>
      <c r="H102" s="25">
        <v>2.915589593539555</v>
      </c>
      <c r="I102" s="25">
        <v>5.4082422780091397</v>
      </c>
      <c r="J102" s="25">
        <v>4.5254613626998887</v>
      </c>
      <c r="K102" s="26">
        <v>2.1112258265445596</v>
      </c>
    </row>
    <row r="103" spans="2:11" x14ac:dyDescent="0.35">
      <c r="B103" s="38"/>
      <c r="C103" s="39" t="s">
        <v>69</v>
      </c>
      <c r="D103" s="28">
        <v>5.2916429671847833</v>
      </c>
      <c r="E103" s="28">
        <v>3.6010672037899378</v>
      </c>
      <c r="F103" s="28">
        <v>2.7579787433110505</v>
      </c>
      <c r="G103" s="28">
        <v>2.248127879894104</v>
      </c>
      <c r="H103" s="28">
        <v>3.2756366343954357</v>
      </c>
      <c r="I103" s="28">
        <v>5.7824554976148468</v>
      </c>
      <c r="J103" s="28">
        <v>4.9060967304716803</v>
      </c>
      <c r="K103" s="29">
        <v>2.494135924021168</v>
      </c>
    </row>
    <row r="104" spans="2:11" x14ac:dyDescent="0.35">
      <c r="B104" s="27" t="s">
        <v>116</v>
      </c>
      <c r="C104" s="39" t="s">
        <v>71</v>
      </c>
      <c r="D104" s="28">
        <v>5.2495396786162472</v>
      </c>
      <c r="E104" s="28">
        <v>3.5589639152214012</v>
      </c>
      <c r="F104" s="28">
        <v>2.7158754547425143</v>
      </c>
      <c r="G104" s="28">
        <v>2.2060245913255674</v>
      </c>
      <c r="H104" s="28">
        <v>3.2335333458268991</v>
      </c>
      <c r="I104" s="28">
        <v>5.7403522090463097</v>
      </c>
      <c r="J104" s="28">
        <v>4.8639934419031441</v>
      </c>
      <c r="K104" s="29">
        <v>2.4520326354526314</v>
      </c>
    </row>
    <row r="105" spans="2:11" x14ac:dyDescent="0.35">
      <c r="B105" s="40">
        <v>0</v>
      </c>
      <c r="C105" s="39" t="s">
        <v>73</v>
      </c>
      <c r="D105" s="28">
        <v>5.1863847457634424</v>
      </c>
      <c r="E105" s="28">
        <v>3.4958089823685965</v>
      </c>
      <c r="F105" s="28">
        <v>2.6527205218897096</v>
      </c>
      <c r="G105" s="28">
        <v>2.1428696584727631</v>
      </c>
      <c r="H105" s="28">
        <v>3.1703784129740944</v>
      </c>
      <c r="I105" s="28">
        <v>5.6771972761935059</v>
      </c>
      <c r="J105" s="28">
        <v>4.8008385090503394</v>
      </c>
      <c r="K105" s="29">
        <v>2.3888777025998271</v>
      </c>
    </row>
    <row r="106" spans="2:11" x14ac:dyDescent="0.35">
      <c r="B106" s="41"/>
      <c r="C106" s="39" t="s">
        <v>75</v>
      </c>
      <c r="D106" s="28">
        <v>5.1232298129106377</v>
      </c>
      <c r="E106" s="28">
        <v>3.4326540495157922</v>
      </c>
      <c r="F106" s="28">
        <v>2.5895655890369049</v>
      </c>
      <c r="G106" s="28">
        <v>2.079714725619958</v>
      </c>
      <c r="H106" s="28">
        <v>3.1072234801212901</v>
      </c>
      <c r="I106" s="28">
        <v>5.6140423433407012</v>
      </c>
      <c r="J106" s="28">
        <v>4.7376835761975347</v>
      </c>
      <c r="K106" s="29">
        <v>2.325722769747022</v>
      </c>
    </row>
    <row r="107" spans="2:11" x14ac:dyDescent="0.35">
      <c r="B107" s="41"/>
      <c r="C107" s="39" t="s">
        <v>77</v>
      </c>
      <c r="D107" s="28">
        <v>5.2206522385755276</v>
      </c>
      <c r="E107" s="28">
        <v>3.5232312967428445</v>
      </c>
      <c r="F107" s="28">
        <v>2.686304817679857</v>
      </c>
      <c r="G107" s="28">
        <v>2.1691096943829202</v>
      </c>
      <c r="H107" s="28">
        <v>3.2028534731908302</v>
      </c>
      <c r="I107" s="28">
        <v>5.7050423373130483</v>
      </c>
      <c r="J107" s="28">
        <v>4.8293990913660307</v>
      </c>
      <c r="K107" s="29">
        <v>2.4166094849255852</v>
      </c>
    </row>
    <row r="108" spans="2:11" x14ac:dyDescent="0.35">
      <c r="B108" s="41"/>
      <c r="C108" s="39" t="s">
        <v>79</v>
      </c>
      <c r="D108" s="28">
        <v>5.1851615918790985</v>
      </c>
      <c r="E108" s="28">
        <v>3.4877406500464145</v>
      </c>
      <c r="F108" s="28">
        <v>2.6508141709834265</v>
      </c>
      <c r="G108" s="28">
        <v>2.1336190476864898</v>
      </c>
      <c r="H108" s="28">
        <v>3.1673628264944003</v>
      </c>
      <c r="I108" s="28">
        <v>5.6695516906166175</v>
      </c>
      <c r="J108" s="28">
        <v>4.7939084446696008</v>
      </c>
      <c r="K108" s="29">
        <v>2.3811188382291548</v>
      </c>
    </row>
    <row r="109" spans="2:11" x14ac:dyDescent="0.35">
      <c r="B109" s="41"/>
      <c r="C109" s="39" t="s">
        <v>81</v>
      </c>
      <c r="D109" s="28">
        <v>5.1319256218344531</v>
      </c>
      <c r="E109" s="28">
        <v>3.4345046800017696</v>
      </c>
      <c r="F109" s="28">
        <v>2.5975782009387816</v>
      </c>
      <c r="G109" s="28">
        <v>2.0803830776418448</v>
      </c>
      <c r="H109" s="28">
        <v>3.1141268564497553</v>
      </c>
      <c r="I109" s="28">
        <v>5.6163157205719729</v>
      </c>
      <c r="J109" s="28">
        <v>4.7406724746249553</v>
      </c>
      <c r="K109" s="29">
        <v>2.3278828681845098</v>
      </c>
    </row>
    <row r="110" spans="2:11" x14ac:dyDescent="0.35">
      <c r="B110" s="41"/>
      <c r="C110" s="39" t="s">
        <v>83</v>
      </c>
      <c r="D110" s="28">
        <v>5.0786896517898077</v>
      </c>
      <c r="E110" s="28">
        <v>3.3812687099571246</v>
      </c>
      <c r="F110" s="28">
        <v>2.5443422308941366</v>
      </c>
      <c r="G110" s="28">
        <v>2.0271471075971998</v>
      </c>
      <c r="H110" s="28">
        <v>3.0608908864051103</v>
      </c>
      <c r="I110" s="28">
        <v>5.5630797505273275</v>
      </c>
      <c r="J110" s="28">
        <v>4.6874365045803108</v>
      </c>
      <c r="K110" s="29">
        <v>2.2746468981398649</v>
      </c>
    </row>
    <row r="111" spans="2:11" ht="15" thickBot="1" x14ac:dyDescent="0.4">
      <c r="B111" s="42"/>
      <c r="C111" s="43" t="s">
        <v>84</v>
      </c>
      <c r="D111" s="33">
        <v>5.2916429671847833</v>
      </c>
      <c r="E111" s="33">
        <v>3.6010672037899378</v>
      </c>
      <c r="F111" s="33">
        <v>2.7579787433110505</v>
      </c>
      <c r="G111" s="33">
        <v>2.248127879894104</v>
      </c>
      <c r="H111" s="33">
        <v>3.2756366343954357</v>
      </c>
      <c r="I111" s="33">
        <v>5.7824554976148468</v>
      </c>
      <c r="J111" s="33">
        <v>4.9060967304716803</v>
      </c>
      <c r="K111" s="34">
        <v>2.494135924021168</v>
      </c>
    </row>
    <row r="112" spans="2:11" x14ac:dyDescent="0.35">
      <c r="B112" s="35" t="s">
        <v>114</v>
      </c>
      <c r="C112" s="1" t="s">
        <v>2</v>
      </c>
      <c r="D112" s="25">
        <v>4.7106922798179269</v>
      </c>
      <c r="E112" s="25">
        <v>2.9972686176092935</v>
      </c>
      <c r="F112" s="25">
        <v>2.180188068032161</v>
      </c>
      <c r="G112" s="25">
        <v>1.6541413303657733</v>
      </c>
      <c r="H112" s="25">
        <v>2.6924039706906715</v>
      </c>
      <c r="I112" s="25">
        <v>5.1850566551602562</v>
      </c>
      <c r="J112" s="25">
        <v>4.3022757398510052</v>
      </c>
      <c r="K112" s="26">
        <v>1.8880402036956758</v>
      </c>
    </row>
    <row r="113" spans="2:11" x14ac:dyDescent="0.35">
      <c r="B113" s="27"/>
      <c r="C113" s="2" t="s">
        <v>69</v>
      </c>
      <c r="D113" s="28">
        <v>5.0684573443358998</v>
      </c>
      <c r="E113" s="28">
        <v>3.3778815809410538</v>
      </c>
      <c r="F113" s="28">
        <v>2.5347931204621665</v>
      </c>
      <c r="G113" s="28">
        <v>2.02494225704522</v>
      </c>
      <c r="H113" s="28">
        <v>3.0524510115465517</v>
      </c>
      <c r="I113" s="28">
        <v>5.5592698747659623</v>
      </c>
      <c r="J113" s="28">
        <v>4.6829111076227967</v>
      </c>
      <c r="K113" s="29">
        <v>2.270950301172284</v>
      </c>
    </row>
    <row r="114" spans="2:11" ht="15" thickBot="1" x14ac:dyDescent="0.4">
      <c r="B114" s="27" t="s">
        <v>117</v>
      </c>
      <c r="C114" s="2" t="s">
        <v>71</v>
      </c>
      <c r="D114" s="28">
        <v>5.0263540557673627</v>
      </c>
      <c r="E114" s="28">
        <v>3.3357782923725177</v>
      </c>
      <c r="F114" s="44">
        <v>2.4926898318936304</v>
      </c>
      <c r="G114" s="28">
        <v>1.9828389684766836</v>
      </c>
      <c r="H114" s="28">
        <v>3.0103477229780156</v>
      </c>
      <c r="I114" s="28">
        <v>5.5171665861974262</v>
      </c>
      <c r="J114" s="28">
        <v>4.6408078190542597</v>
      </c>
      <c r="K114" s="29">
        <v>2.2288470126037478</v>
      </c>
    </row>
    <row r="115" spans="2:11" ht="15" thickBot="1" x14ac:dyDescent="0.4">
      <c r="B115" s="30">
        <v>0</v>
      </c>
      <c r="C115" s="2" t="s">
        <v>73</v>
      </c>
      <c r="D115" s="28">
        <v>4.963199122914558</v>
      </c>
      <c r="E115" s="45">
        <v>3.2726233595197125</v>
      </c>
      <c r="F115" s="46">
        <v>2.4295348990408256</v>
      </c>
      <c r="G115" s="47">
        <v>1.9196840356238789</v>
      </c>
      <c r="H115" s="28">
        <v>2.9471927901252104</v>
      </c>
      <c r="I115" s="28">
        <v>5.4540116533446215</v>
      </c>
      <c r="J115" s="28">
        <v>4.5776528862014549</v>
      </c>
      <c r="K115" s="29">
        <v>2.1656920797509431</v>
      </c>
    </row>
    <row r="116" spans="2:11" x14ac:dyDescent="0.35">
      <c r="B116" s="31"/>
      <c r="C116" s="2" t="s">
        <v>75</v>
      </c>
      <c r="D116" s="28">
        <v>4.9000441900617542</v>
      </c>
      <c r="E116" s="28">
        <v>3.2094684266669082</v>
      </c>
      <c r="F116" s="48">
        <v>2.3663799661880209</v>
      </c>
      <c r="G116" s="28">
        <v>1.8565291027710742</v>
      </c>
      <c r="H116" s="28">
        <v>2.8840378572724061</v>
      </c>
      <c r="I116" s="28">
        <v>5.3908567204918167</v>
      </c>
      <c r="J116" s="28">
        <v>4.5144979533486511</v>
      </c>
      <c r="K116" s="29">
        <v>2.1025371468981384</v>
      </c>
    </row>
    <row r="117" spans="2:11" x14ac:dyDescent="0.35">
      <c r="B117" s="31"/>
      <c r="C117" s="2" t="s">
        <v>77</v>
      </c>
      <c r="D117" s="28">
        <v>4.9974666157266441</v>
      </c>
      <c r="E117" s="28">
        <v>3.3000456738939605</v>
      </c>
      <c r="F117" s="28">
        <v>2.463119194830973</v>
      </c>
      <c r="G117" s="28">
        <v>1.9459240715340362</v>
      </c>
      <c r="H117" s="28">
        <v>2.9796678503419471</v>
      </c>
      <c r="I117" s="28">
        <v>5.4818567144641639</v>
      </c>
      <c r="J117" s="28">
        <v>4.6062134685171472</v>
      </c>
      <c r="K117" s="29">
        <v>2.1934238620767013</v>
      </c>
    </row>
    <row r="118" spans="2:11" x14ac:dyDescent="0.35">
      <c r="B118" s="31"/>
      <c r="C118" s="2" t="s">
        <v>79</v>
      </c>
      <c r="D118" s="28">
        <v>4.9619759690302141</v>
      </c>
      <c r="E118" s="28">
        <v>3.2645550271975305</v>
      </c>
      <c r="F118" s="28">
        <v>2.427628548134543</v>
      </c>
      <c r="G118" s="28">
        <v>1.910433424837606</v>
      </c>
      <c r="H118" s="28">
        <v>2.9441772036455163</v>
      </c>
      <c r="I118" s="28">
        <v>5.4463660677677339</v>
      </c>
      <c r="J118" s="28">
        <v>4.5707228218207172</v>
      </c>
      <c r="K118" s="29">
        <v>2.1579332153802708</v>
      </c>
    </row>
    <row r="119" spans="2:11" x14ac:dyDescent="0.35">
      <c r="B119" s="31"/>
      <c r="C119" s="2" t="s">
        <v>81</v>
      </c>
      <c r="D119" s="28">
        <v>4.9087399989855696</v>
      </c>
      <c r="E119" s="28">
        <v>3.2113190571528856</v>
      </c>
      <c r="F119" s="28">
        <v>2.3743925780898976</v>
      </c>
      <c r="G119" s="28">
        <v>1.8571974547929611</v>
      </c>
      <c r="H119" s="28">
        <v>2.8909412336008713</v>
      </c>
      <c r="I119" s="28">
        <v>5.3931300977230885</v>
      </c>
      <c r="J119" s="28">
        <v>4.5174868517760718</v>
      </c>
      <c r="K119" s="29">
        <v>2.1046972453356259</v>
      </c>
    </row>
    <row r="120" spans="2:11" x14ac:dyDescent="0.35">
      <c r="B120" s="31"/>
      <c r="C120" s="2" t="s">
        <v>83</v>
      </c>
      <c r="D120" s="28">
        <v>4.8555040289409241</v>
      </c>
      <c r="E120" s="28">
        <v>3.1580830871082406</v>
      </c>
      <c r="F120" s="28">
        <v>2.3211566080452526</v>
      </c>
      <c r="G120" s="28">
        <v>1.8039614847483159</v>
      </c>
      <c r="H120" s="28">
        <v>2.8377052635562263</v>
      </c>
      <c r="I120" s="28">
        <v>5.339894127678444</v>
      </c>
      <c r="J120" s="28">
        <v>4.4642508817314264</v>
      </c>
      <c r="K120" s="29">
        <v>2.0514612752909809</v>
      </c>
    </row>
    <row r="121" spans="2:11" ht="15" thickBot="1" x14ac:dyDescent="0.4">
      <c r="B121" s="32"/>
      <c r="C121" s="3" t="s">
        <v>84</v>
      </c>
      <c r="D121" s="33">
        <v>5.0684573443358998</v>
      </c>
      <c r="E121" s="33">
        <v>3.3778815809410538</v>
      </c>
      <c r="F121" s="33">
        <v>2.5347931204621665</v>
      </c>
      <c r="G121" s="33">
        <v>2.02494225704522</v>
      </c>
      <c r="H121" s="33">
        <v>3.0524510115465517</v>
      </c>
      <c r="I121" s="33">
        <v>5.5592698747659623</v>
      </c>
      <c r="J121" s="33">
        <v>4.6829111076227967</v>
      </c>
      <c r="K121" s="34">
        <v>2.270950301172284</v>
      </c>
    </row>
    <row r="122" spans="2:11" x14ac:dyDescent="0.35">
      <c r="B122" s="24" t="s">
        <v>114</v>
      </c>
      <c r="C122" s="1" t="s">
        <v>2</v>
      </c>
      <c r="D122" s="25">
        <v>4.4875066569690425</v>
      </c>
      <c r="E122" s="25">
        <v>2.7740829947604095</v>
      </c>
      <c r="F122" s="25">
        <v>1.9570024451832773</v>
      </c>
      <c r="G122" s="25">
        <v>1.4309557075168893</v>
      </c>
      <c r="H122" s="25">
        <v>2.4692183478417875</v>
      </c>
      <c r="I122" s="25">
        <v>4.9618710323113717</v>
      </c>
      <c r="J122" s="25">
        <v>4.0790901170021208</v>
      </c>
      <c r="K122" s="26">
        <v>1.6648545808467918</v>
      </c>
    </row>
    <row r="123" spans="2:11" x14ac:dyDescent="0.35">
      <c r="B123" s="27"/>
      <c r="C123" s="2" t="s">
        <v>69</v>
      </c>
      <c r="D123" s="28">
        <v>4.8452717214870153</v>
      </c>
      <c r="E123" s="28">
        <v>3.1546959580921698</v>
      </c>
      <c r="F123" s="28">
        <v>2.3116074976132825</v>
      </c>
      <c r="G123" s="28">
        <v>1.801756634196336</v>
      </c>
      <c r="H123" s="28">
        <v>2.8292653886976677</v>
      </c>
      <c r="I123" s="28">
        <v>5.3360842519170788</v>
      </c>
      <c r="J123" s="28">
        <v>4.4597254847739123</v>
      </c>
      <c r="K123" s="29">
        <v>2.0477646783234</v>
      </c>
    </row>
    <row r="124" spans="2:11" x14ac:dyDescent="0.35">
      <c r="B124" s="27" t="s">
        <v>118</v>
      </c>
      <c r="C124" s="2" t="s">
        <v>71</v>
      </c>
      <c r="D124" s="28">
        <v>4.8031684329184792</v>
      </c>
      <c r="E124" s="28">
        <v>3.1125926695236337</v>
      </c>
      <c r="F124" s="28">
        <v>2.2695042090447464</v>
      </c>
      <c r="G124" s="28">
        <v>1.7596533456277996</v>
      </c>
      <c r="H124" s="28">
        <v>2.7871621001291316</v>
      </c>
      <c r="I124" s="28">
        <v>5.2939809633485426</v>
      </c>
      <c r="J124" s="28">
        <v>4.4176221962053761</v>
      </c>
      <c r="K124" s="29">
        <v>2.0056613897548639</v>
      </c>
    </row>
    <row r="125" spans="2:11" x14ac:dyDescent="0.35">
      <c r="B125" s="30">
        <v>0</v>
      </c>
      <c r="C125" s="2" t="s">
        <v>73</v>
      </c>
      <c r="D125" s="28">
        <v>4.7400135000656745</v>
      </c>
      <c r="E125" s="28">
        <v>3.049437736670829</v>
      </c>
      <c r="F125" s="28">
        <v>2.2063492761919417</v>
      </c>
      <c r="G125" s="28">
        <v>1.6964984127749951</v>
      </c>
      <c r="H125" s="28">
        <v>2.7240071672763269</v>
      </c>
      <c r="I125" s="28">
        <v>5.2308260304957379</v>
      </c>
      <c r="J125" s="28">
        <v>4.3544672633525714</v>
      </c>
      <c r="K125" s="29">
        <v>1.9425064569020591</v>
      </c>
    </row>
    <row r="126" spans="2:11" x14ac:dyDescent="0.35">
      <c r="B126" s="31"/>
      <c r="C126" s="2" t="s">
        <v>75</v>
      </c>
      <c r="D126" s="28">
        <v>4.6768585672128697</v>
      </c>
      <c r="E126" s="28">
        <v>2.9862828038180247</v>
      </c>
      <c r="F126" s="28">
        <v>2.1431943433391374</v>
      </c>
      <c r="G126" s="28">
        <v>1.6333434799221906</v>
      </c>
      <c r="H126" s="28">
        <v>2.6608522344235226</v>
      </c>
      <c r="I126" s="28">
        <v>5.1676710976429332</v>
      </c>
      <c r="J126" s="28">
        <v>4.2913123304997667</v>
      </c>
      <c r="K126" s="29">
        <v>1.8793515240492547</v>
      </c>
    </row>
    <row r="127" spans="2:11" x14ac:dyDescent="0.35">
      <c r="B127" s="31"/>
      <c r="C127" s="2" t="s">
        <v>77</v>
      </c>
      <c r="D127" s="28">
        <v>4.7742809928777605</v>
      </c>
      <c r="E127" s="28">
        <v>3.0768600510450774</v>
      </c>
      <c r="F127" s="28">
        <v>2.239933571982089</v>
      </c>
      <c r="G127" s="28">
        <v>1.7227384486851522</v>
      </c>
      <c r="H127" s="28">
        <v>2.7564822274930627</v>
      </c>
      <c r="I127" s="28">
        <v>5.2586710916152803</v>
      </c>
      <c r="J127" s="28">
        <v>4.3830278456682636</v>
      </c>
      <c r="K127" s="29">
        <v>1.9702382392278173</v>
      </c>
    </row>
    <row r="128" spans="2:11" x14ac:dyDescent="0.35">
      <c r="B128" s="31"/>
      <c r="C128" s="2" t="s">
        <v>79</v>
      </c>
      <c r="D128" s="28">
        <v>4.7387903461813305</v>
      </c>
      <c r="E128" s="28">
        <v>3.041369404348647</v>
      </c>
      <c r="F128" s="28">
        <v>2.204442925285659</v>
      </c>
      <c r="G128" s="28">
        <v>1.6872478019887223</v>
      </c>
      <c r="H128" s="28">
        <v>2.7209915807966327</v>
      </c>
      <c r="I128" s="28">
        <v>5.2231804449188504</v>
      </c>
      <c r="J128" s="28">
        <v>4.3475371989718328</v>
      </c>
      <c r="K128" s="29">
        <v>1.9347475925313871</v>
      </c>
    </row>
    <row r="129" spans="2:11" x14ac:dyDescent="0.35">
      <c r="B129" s="31"/>
      <c r="C129" s="2" t="s">
        <v>81</v>
      </c>
      <c r="D129" s="28">
        <v>4.6855543761366851</v>
      </c>
      <c r="E129" s="28">
        <v>2.9881334343040016</v>
      </c>
      <c r="F129" s="28">
        <v>2.1512069552410136</v>
      </c>
      <c r="G129" s="28">
        <v>1.6340118319440771</v>
      </c>
      <c r="H129" s="28">
        <v>2.6677556107519873</v>
      </c>
      <c r="I129" s="28">
        <v>5.1699444748742049</v>
      </c>
      <c r="J129" s="28">
        <v>4.2943012289271882</v>
      </c>
      <c r="K129" s="29">
        <v>1.8815116224867419</v>
      </c>
    </row>
    <row r="130" spans="2:11" x14ac:dyDescent="0.35">
      <c r="B130" s="31"/>
      <c r="C130" s="2" t="s">
        <v>83</v>
      </c>
      <c r="D130" s="28">
        <v>4.6323184060920397</v>
      </c>
      <c r="E130" s="28">
        <v>2.9348974642593566</v>
      </c>
      <c r="F130" s="28">
        <v>2.0979709851963686</v>
      </c>
      <c r="G130" s="28">
        <v>1.5807758618994319</v>
      </c>
      <c r="H130" s="28">
        <v>2.6145196407073423</v>
      </c>
      <c r="I130" s="28">
        <v>5.1167085048295595</v>
      </c>
      <c r="J130" s="28">
        <v>4.2410652588825428</v>
      </c>
      <c r="K130" s="29">
        <v>1.8282756524420969</v>
      </c>
    </row>
    <row r="131" spans="2:11" ht="15" thickBot="1" x14ac:dyDescent="0.4">
      <c r="B131" s="32"/>
      <c r="C131" s="3" t="s">
        <v>84</v>
      </c>
      <c r="D131" s="33">
        <v>4.8452717214870153</v>
      </c>
      <c r="E131" s="33">
        <v>3.1546959580921698</v>
      </c>
      <c r="F131" s="33">
        <v>2.3116074976132825</v>
      </c>
      <c r="G131" s="33">
        <v>1.801756634196336</v>
      </c>
      <c r="H131" s="33">
        <v>2.8292653886976677</v>
      </c>
      <c r="I131" s="33">
        <v>5.3360842519170788</v>
      </c>
      <c r="J131" s="33">
        <v>4.4597254847739123</v>
      </c>
      <c r="K131" s="34">
        <v>2.0477646783234</v>
      </c>
    </row>
    <row r="132" spans="2:11" x14ac:dyDescent="0.35">
      <c r="B132" s="36" t="s">
        <v>119</v>
      </c>
      <c r="C132" s="1" t="s">
        <v>2</v>
      </c>
      <c r="D132" s="25">
        <v>4.8249341946496305</v>
      </c>
      <c r="E132" s="25">
        <v>3.0990415679789804</v>
      </c>
      <c r="F132" s="25">
        <v>2.3047401748042056</v>
      </c>
      <c r="G132" s="25">
        <v>1.781267843825014</v>
      </c>
      <c r="H132" s="25">
        <v>2.8079726860665684</v>
      </c>
      <c r="I132" s="25">
        <v>5.2768046321898323</v>
      </c>
      <c r="J132" s="25">
        <v>4.3951041791782064</v>
      </c>
      <c r="K132" s="26">
        <v>2.0136289307048969</v>
      </c>
    </row>
    <row r="133" spans="2:11" x14ac:dyDescent="0.35">
      <c r="B133" s="27"/>
      <c r="C133" s="2" t="s">
        <v>69</v>
      </c>
      <c r="D133" s="28">
        <v>5.1818976724322905</v>
      </c>
      <c r="E133" s="28">
        <v>3.4820466385165285</v>
      </c>
      <c r="F133" s="28">
        <v>2.6678266442921572</v>
      </c>
      <c r="G133" s="28">
        <v>2.1494301783095868</v>
      </c>
      <c r="H133" s="28">
        <v>3.1696496147511346</v>
      </c>
      <c r="I133" s="28">
        <v>5.6545148888624297</v>
      </c>
      <c r="J133" s="28">
        <v>4.7799797189985984</v>
      </c>
      <c r="K133" s="29">
        <v>2.3874000718623485</v>
      </c>
    </row>
    <row r="134" spans="2:11" x14ac:dyDescent="0.35">
      <c r="B134" s="27" t="s">
        <v>115</v>
      </c>
      <c r="C134" s="2" t="s">
        <v>71</v>
      </c>
      <c r="D134" s="28">
        <v>5.1397943838637543</v>
      </c>
      <c r="E134" s="28">
        <v>3.4399433499479923</v>
      </c>
      <c r="F134" s="28">
        <v>2.6257233557236206</v>
      </c>
      <c r="G134" s="28">
        <v>2.1073268897410502</v>
      </c>
      <c r="H134" s="28">
        <v>3.127546326182598</v>
      </c>
      <c r="I134" s="28">
        <v>5.6124116002938935</v>
      </c>
      <c r="J134" s="28">
        <v>4.7378764304300622</v>
      </c>
      <c r="K134" s="29">
        <v>2.3452967832938123</v>
      </c>
    </row>
    <row r="135" spans="2:11" x14ac:dyDescent="0.35">
      <c r="B135" s="30">
        <v>0</v>
      </c>
      <c r="C135" s="2" t="s">
        <v>73</v>
      </c>
      <c r="D135" s="28">
        <v>5.0766394510109496</v>
      </c>
      <c r="E135" s="28">
        <v>3.3767884170951876</v>
      </c>
      <c r="F135" s="28">
        <v>2.5625684228708159</v>
      </c>
      <c r="G135" s="28">
        <v>2.0441719568882459</v>
      </c>
      <c r="H135" s="28">
        <v>3.0643913933297933</v>
      </c>
      <c r="I135" s="28">
        <v>5.5492566674410879</v>
      </c>
      <c r="J135" s="28">
        <v>4.6747214975772575</v>
      </c>
      <c r="K135" s="29">
        <v>2.2821418504410076</v>
      </c>
    </row>
    <row r="136" spans="2:11" x14ac:dyDescent="0.35">
      <c r="B136" s="31"/>
      <c r="C136" s="2" t="s">
        <v>75</v>
      </c>
      <c r="D136" s="28">
        <v>5.0134845181581449</v>
      </c>
      <c r="E136" s="28">
        <v>3.3136334842423825</v>
      </c>
      <c r="F136" s="28">
        <v>2.4994134900180112</v>
      </c>
      <c r="G136" s="28">
        <v>1.9810170240354412</v>
      </c>
      <c r="H136" s="28">
        <v>3.0012364604769886</v>
      </c>
      <c r="I136" s="28">
        <v>5.4861017345882832</v>
      </c>
      <c r="J136" s="28">
        <v>4.6115665647244528</v>
      </c>
      <c r="K136" s="29">
        <v>2.2189869175882029</v>
      </c>
    </row>
    <row r="137" spans="2:11" x14ac:dyDescent="0.35">
      <c r="B137" s="31"/>
      <c r="C137" s="2" t="s">
        <v>77</v>
      </c>
      <c r="D137" s="28">
        <v>5.110152244925497</v>
      </c>
      <c r="E137" s="28">
        <v>3.4045438639456926</v>
      </c>
      <c r="F137" s="28">
        <v>2.5947880989151764</v>
      </c>
      <c r="G137" s="28">
        <v>2.0756574040544393</v>
      </c>
      <c r="H137" s="28">
        <v>3.0950755567852068</v>
      </c>
      <c r="I137" s="28">
        <v>5.5771365092355065</v>
      </c>
      <c r="J137" s="28">
        <v>4.7028782680129755</v>
      </c>
      <c r="K137" s="29">
        <v>2.307906622076596</v>
      </c>
    </row>
    <row r="138" spans="2:11" x14ac:dyDescent="0.35">
      <c r="B138" s="31"/>
      <c r="C138" s="2" t="s">
        <v>79</v>
      </c>
      <c r="D138" s="28">
        <v>5.074661598229067</v>
      </c>
      <c r="E138" s="28">
        <v>3.3690532172492631</v>
      </c>
      <c r="F138" s="28">
        <v>2.5592974522187464</v>
      </c>
      <c r="G138" s="28">
        <v>2.0401667573580093</v>
      </c>
      <c r="H138" s="28">
        <v>3.0595849100887769</v>
      </c>
      <c r="I138" s="28">
        <v>5.5416458625390774</v>
      </c>
      <c r="J138" s="28">
        <v>4.6673876213165455</v>
      </c>
      <c r="K138" s="29">
        <v>2.272415975380166</v>
      </c>
    </row>
    <row r="139" spans="2:11" x14ac:dyDescent="0.35">
      <c r="B139" s="31"/>
      <c r="C139" s="2" t="s">
        <v>81</v>
      </c>
      <c r="D139" s="28">
        <v>5.0214256281844225</v>
      </c>
      <c r="E139" s="28">
        <v>3.3158172472046177</v>
      </c>
      <c r="F139" s="28">
        <v>2.5060614821741014</v>
      </c>
      <c r="G139" s="28">
        <v>1.9869307873133641</v>
      </c>
      <c r="H139" s="28">
        <v>3.0063489400441319</v>
      </c>
      <c r="I139" s="28">
        <v>5.488409892494432</v>
      </c>
      <c r="J139" s="28">
        <v>4.6141516512719001</v>
      </c>
      <c r="K139" s="29">
        <v>2.2191800053355211</v>
      </c>
    </row>
    <row r="140" spans="2:11" x14ac:dyDescent="0.35">
      <c r="B140" s="31"/>
      <c r="C140" s="2" t="s">
        <v>83</v>
      </c>
      <c r="D140" s="28">
        <v>4.9681896581397771</v>
      </c>
      <c r="E140" s="28">
        <v>3.2625812771599727</v>
      </c>
      <c r="F140" s="28">
        <v>2.452825512129456</v>
      </c>
      <c r="G140" s="28">
        <v>1.9336948172687189</v>
      </c>
      <c r="H140" s="28">
        <v>2.9531129699994869</v>
      </c>
      <c r="I140" s="28">
        <v>5.4351739224497866</v>
      </c>
      <c r="J140" s="28">
        <v>4.5609156812272547</v>
      </c>
      <c r="K140" s="29">
        <v>2.1659440352908756</v>
      </c>
    </row>
    <row r="141" spans="2:11" ht="15" thickBot="1" x14ac:dyDescent="0.4">
      <c r="B141" s="32"/>
      <c r="C141" s="3" t="s">
        <v>84</v>
      </c>
      <c r="D141" s="33">
        <v>5.1818976724322905</v>
      </c>
      <c r="E141" s="33">
        <v>3.4820466385165285</v>
      </c>
      <c r="F141" s="33">
        <v>2.6678266442921572</v>
      </c>
      <c r="G141" s="33">
        <v>2.1494301783095868</v>
      </c>
      <c r="H141" s="33">
        <v>3.1696496147511346</v>
      </c>
      <c r="I141" s="33">
        <v>5.6545148888624297</v>
      </c>
      <c r="J141" s="33">
        <v>4.7799797189985984</v>
      </c>
      <c r="K141" s="34">
        <v>2.3874000718623485</v>
      </c>
    </row>
    <row r="142" spans="2:11" x14ac:dyDescent="0.35">
      <c r="B142" s="36" t="s">
        <v>119</v>
      </c>
      <c r="C142" s="1" t="s">
        <v>2</v>
      </c>
      <c r="D142" s="25">
        <v>4.7007966559200209</v>
      </c>
      <c r="E142" s="25">
        <v>2.9749040292493709</v>
      </c>
      <c r="F142" s="25">
        <v>2.1806026360745965</v>
      </c>
      <c r="G142" s="25">
        <v>1.6571303050954049</v>
      </c>
      <c r="H142" s="25">
        <v>2.6838351473369588</v>
      </c>
      <c r="I142" s="25">
        <v>5.1526670934602228</v>
      </c>
      <c r="J142" s="25">
        <v>4.2709666404485969</v>
      </c>
      <c r="K142" s="26">
        <v>1.8894913919752878</v>
      </c>
    </row>
    <row r="143" spans="2:11" x14ac:dyDescent="0.35">
      <c r="B143" s="27"/>
      <c r="C143" s="2" t="s">
        <v>69</v>
      </c>
      <c r="D143" s="28">
        <v>5.057760133702681</v>
      </c>
      <c r="E143" s="28">
        <v>3.3579090997869194</v>
      </c>
      <c r="F143" s="28">
        <v>2.5436891055625477</v>
      </c>
      <c r="G143" s="28">
        <v>2.0252926395799777</v>
      </c>
      <c r="H143" s="28">
        <v>3.0455120760215251</v>
      </c>
      <c r="I143" s="28">
        <v>5.5303773501328202</v>
      </c>
      <c r="J143" s="28">
        <v>4.6558421802689889</v>
      </c>
      <c r="K143" s="29">
        <v>2.2632625331327394</v>
      </c>
    </row>
    <row r="144" spans="2:11" x14ac:dyDescent="0.35">
      <c r="B144" s="27" t="s">
        <v>116</v>
      </c>
      <c r="C144" s="2" t="s">
        <v>71</v>
      </c>
      <c r="D144" s="28">
        <v>5.0156568451341448</v>
      </c>
      <c r="E144" s="28">
        <v>3.3158058112183828</v>
      </c>
      <c r="F144" s="28">
        <v>2.5015858169940115</v>
      </c>
      <c r="G144" s="28">
        <v>1.9831893510114411</v>
      </c>
      <c r="H144" s="28">
        <v>3.0034087874529884</v>
      </c>
      <c r="I144" s="28">
        <v>5.488274061564284</v>
      </c>
      <c r="J144" s="28">
        <v>4.6137388917004527</v>
      </c>
      <c r="K144" s="29">
        <v>2.2211592445642028</v>
      </c>
    </row>
    <row r="145" spans="2:11" x14ac:dyDescent="0.35">
      <c r="B145" s="30">
        <v>0</v>
      </c>
      <c r="C145" s="2" t="s">
        <v>73</v>
      </c>
      <c r="D145" s="28">
        <v>4.9525019122813401</v>
      </c>
      <c r="E145" s="28">
        <v>3.2526508783655781</v>
      </c>
      <c r="F145" s="28">
        <v>2.4384308841412068</v>
      </c>
      <c r="G145" s="28">
        <v>1.9200344181586366</v>
      </c>
      <c r="H145" s="28">
        <v>2.9402538546001837</v>
      </c>
      <c r="I145" s="28">
        <v>5.4251191287114793</v>
      </c>
      <c r="J145" s="28">
        <v>4.550583958847648</v>
      </c>
      <c r="K145" s="29">
        <v>2.1580043117113985</v>
      </c>
    </row>
    <row r="146" spans="2:11" x14ac:dyDescent="0.35">
      <c r="B146" s="31"/>
      <c r="C146" s="2" t="s">
        <v>75</v>
      </c>
      <c r="D146" s="28">
        <v>4.8893469794285362</v>
      </c>
      <c r="E146" s="28">
        <v>3.1894959455127738</v>
      </c>
      <c r="F146" s="28">
        <v>2.3752759512884021</v>
      </c>
      <c r="G146" s="28">
        <v>1.8568794853058317</v>
      </c>
      <c r="H146" s="28">
        <v>2.8770989217473795</v>
      </c>
      <c r="I146" s="28">
        <v>5.3619641958586746</v>
      </c>
      <c r="J146" s="28">
        <v>4.4874290259948442</v>
      </c>
      <c r="K146" s="29">
        <v>2.0948493788585933</v>
      </c>
    </row>
    <row r="147" spans="2:11" x14ac:dyDescent="0.35">
      <c r="B147" s="31"/>
      <c r="C147" s="2" t="s">
        <v>77</v>
      </c>
      <c r="D147" s="28">
        <v>4.9860147061958875</v>
      </c>
      <c r="E147" s="28">
        <v>3.2804063252160836</v>
      </c>
      <c r="F147" s="28">
        <v>2.4706505601855673</v>
      </c>
      <c r="G147" s="28">
        <v>1.9515198653248302</v>
      </c>
      <c r="H147" s="28">
        <v>2.9709380180555973</v>
      </c>
      <c r="I147" s="28">
        <v>5.452998970505897</v>
      </c>
      <c r="J147" s="28">
        <v>4.578740729283366</v>
      </c>
      <c r="K147" s="29">
        <v>2.1837690833469869</v>
      </c>
    </row>
    <row r="148" spans="2:11" x14ac:dyDescent="0.35">
      <c r="B148" s="31"/>
      <c r="C148" s="2" t="s">
        <v>79</v>
      </c>
      <c r="D148" s="28">
        <v>4.9505240594994575</v>
      </c>
      <c r="E148" s="28">
        <v>3.2449156785196536</v>
      </c>
      <c r="F148" s="28">
        <v>2.4351599134891373</v>
      </c>
      <c r="G148" s="28">
        <v>1.9160292186284</v>
      </c>
      <c r="H148" s="28">
        <v>2.9354473713591678</v>
      </c>
      <c r="I148" s="28">
        <v>5.4175083238094679</v>
      </c>
      <c r="J148" s="28">
        <v>4.543250082586936</v>
      </c>
      <c r="K148" s="29">
        <v>2.148278436650557</v>
      </c>
    </row>
    <row r="149" spans="2:11" x14ac:dyDescent="0.35">
      <c r="B149" s="31"/>
      <c r="C149" s="2" t="s">
        <v>81</v>
      </c>
      <c r="D149" s="28">
        <v>4.897288089454813</v>
      </c>
      <c r="E149" s="28">
        <v>3.1916797084750086</v>
      </c>
      <c r="F149" s="28">
        <v>2.3819239434444923</v>
      </c>
      <c r="G149" s="28">
        <v>1.8627932485837551</v>
      </c>
      <c r="H149" s="28">
        <v>2.8822114013145224</v>
      </c>
      <c r="I149" s="28">
        <v>5.3642723537648225</v>
      </c>
      <c r="J149" s="28">
        <v>4.4900141125422905</v>
      </c>
      <c r="K149" s="29">
        <v>2.0950424666059115</v>
      </c>
    </row>
    <row r="150" spans="2:11" x14ac:dyDescent="0.35">
      <c r="B150" s="31"/>
      <c r="C150" s="2" t="s">
        <v>83</v>
      </c>
      <c r="D150" s="28">
        <v>4.8440521194101676</v>
      </c>
      <c r="E150" s="28">
        <v>3.1384437384303632</v>
      </c>
      <c r="F150" s="28">
        <v>2.3286879733998469</v>
      </c>
      <c r="G150" s="28">
        <v>1.8095572785391099</v>
      </c>
      <c r="H150" s="28">
        <v>2.8289754312698774</v>
      </c>
      <c r="I150" s="28">
        <v>5.3110363837201771</v>
      </c>
      <c r="J150" s="28">
        <v>4.436778142497646</v>
      </c>
      <c r="K150" s="29">
        <v>2.0418064965612666</v>
      </c>
    </row>
    <row r="151" spans="2:11" ht="15" thickBot="1" x14ac:dyDescent="0.4">
      <c r="B151" s="32"/>
      <c r="C151" s="3" t="s">
        <v>84</v>
      </c>
      <c r="D151" s="33">
        <v>5.057760133702681</v>
      </c>
      <c r="E151" s="33">
        <v>3.3579090997869194</v>
      </c>
      <c r="F151" s="33">
        <v>2.5436891055625477</v>
      </c>
      <c r="G151" s="33">
        <v>2.0252926395799777</v>
      </c>
      <c r="H151" s="33">
        <v>3.0455120760215251</v>
      </c>
      <c r="I151" s="33">
        <v>5.5303773501328202</v>
      </c>
      <c r="J151" s="33">
        <v>4.6558421802689889</v>
      </c>
      <c r="K151" s="34">
        <v>2.2632625331327394</v>
      </c>
    </row>
    <row r="152" spans="2:11" x14ac:dyDescent="0.35">
      <c r="B152" s="36" t="s">
        <v>119</v>
      </c>
      <c r="C152" s="1" t="s">
        <v>2</v>
      </c>
      <c r="D152" s="25">
        <v>4.5145903478256075</v>
      </c>
      <c r="E152" s="25">
        <v>2.7886977211549571</v>
      </c>
      <c r="F152" s="25">
        <v>1.9943963279801826</v>
      </c>
      <c r="G152" s="25">
        <v>1.4709239970009911</v>
      </c>
      <c r="H152" s="25">
        <v>2.497628839242545</v>
      </c>
      <c r="I152" s="25">
        <v>4.9664607853658094</v>
      </c>
      <c r="J152" s="25">
        <v>4.0847603323541826</v>
      </c>
      <c r="K152" s="26">
        <v>1.703285083880874</v>
      </c>
    </row>
    <row r="153" spans="2:11" x14ac:dyDescent="0.35">
      <c r="B153" s="27"/>
      <c r="C153" s="2" t="s">
        <v>69</v>
      </c>
      <c r="D153" s="28">
        <v>4.8715538256082676</v>
      </c>
      <c r="E153" s="28">
        <v>3.1717027916925056</v>
      </c>
      <c r="F153" s="28">
        <v>2.3574827974681338</v>
      </c>
      <c r="G153" s="28">
        <v>1.8390863314855637</v>
      </c>
      <c r="H153" s="28">
        <v>2.8593057679271112</v>
      </c>
      <c r="I153" s="28">
        <v>5.3441710420384059</v>
      </c>
      <c r="J153" s="28">
        <v>4.4696358721745755</v>
      </c>
      <c r="K153" s="29">
        <v>2.0770562250383255</v>
      </c>
    </row>
    <row r="154" spans="2:11" x14ac:dyDescent="0.35">
      <c r="B154" s="27" t="s">
        <v>117</v>
      </c>
      <c r="C154" s="2" t="s">
        <v>71</v>
      </c>
      <c r="D154" s="28">
        <v>4.8294505370397314</v>
      </c>
      <c r="E154" s="28">
        <v>3.129599503123969</v>
      </c>
      <c r="F154" s="28">
        <v>2.3153795088995976</v>
      </c>
      <c r="G154" s="28">
        <v>1.7969830429170273</v>
      </c>
      <c r="H154" s="28">
        <v>2.8172024793585746</v>
      </c>
      <c r="I154" s="28">
        <v>5.3020677534698697</v>
      </c>
      <c r="J154" s="28">
        <v>4.4275325836060393</v>
      </c>
      <c r="K154" s="29">
        <v>2.0349529364697889</v>
      </c>
    </row>
    <row r="155" spans="2:11" x14ac:dyDescent="0.35">
      <c r="B155" s="30">
        <v>0</v>
      </c>
      <c r="C155" s="2" t="s">
        <v>73</v>
      </c>
      <c r="D155" s="28">
        <v>4.7662956041869267</v>
      </c>
      <c r="E155" s="28">
        <v>3.0664445702711642</v>
      </c>
      <c r="F155" s="28">
        <v>2.2522245760467925</v>
      </c>
      <c r="G155" s="28">
        <v>1.7338281100642225</v>
      </c>
      <c r="H155" s="28">
        <v>2.7540475465057699</v>
      </c>
      <c r="I155" s="28">
        <v>5.238912820617065</v>
      </c>
      <c r="J155" s="28">
        <v>4.3643776507532337</v>
      </c>
      <c r="K155" s="29">
        <v>1.9717980036169842</v>
      </c>
    </row>
    <row r="156" spans="2:11" x14ac:dyDescent="0.35">
      <c r="B156" s="31"/>
      <c r="C156" s="2" t="s">
        <v>75</v>
      </c>
      <c r="D156" s="28">
        <v>4.7031406713341211</v>
      </c>
      <c r="E156" s="28">
        <v>3.0032896374183595</v>
      </c>
      <c r="F156" s="28">
        <v>2.1890696431939882</v>
      </c>
      <c r="G156" s="28">
        <v>1.6706731772114178</v>
      </c>
      <c r="H156" s="28">
        <v>2.6908926136529652</v>
      </c>
      <c r="I156" s="28">
        <v>5.1757578877642612</v>
      </c>
      <c r="J156" s="28">
        <v>4.301222717900429</v>
      </c>
      <c r="K156" s="29">
        <v>1.9086430707641795</v>
      </c>
    </row>
    <row r="157" spans="2:11" x14ac:dyDescent="0.35">
      <c r="B157" s="31"/>
      <c r="C157" s="2" t="s">
        <v>77</v>
      </c>
      <c r="D157" s="28">
        <v>4.7998083981014741</v>
      </c>
      <c r="E157" s="28">
        <v>3.0942000171216697</v>
      </c>
      <c r="F157" s="28">
        <v>2.2844442520911534</v>
      </c>
      <c r="G157" s="28">
        <v>1.7653135572304164</v>
      </c>
      <c r="H157" s="28">
        <v>2.7847317099611839</v>
      </c>
      <c r="I157" s="28">
        <v>5.2667926624114836</v>
      </c>
      <c r="J157" s="28">
        <v>4.3925344211889517</v>
      </c>
      <c r="K157" s="29">
        <v>1.9975627752525731</v>
      </c>
    </row>
    <row r="158" spans="2:11" x14ac:dyDescent="0.35">
      <c r="B158" s="31"/>
      <c r="C158" s="2" t="s">
        <v>79</v>
      </c>
      <c r="D158" s="28">
        <v>4.7643177514050441</v>
      </c>
      <c r="E158" s="28">
        <v>3.0587093704252397</v>
      </c>
      <c r="F158" s="28">
        <v>2.2489536053947234</v>
      </c>
      <c r="G158" s="28">
        <v>1.7298229105339862</v>
      </c>
      <c r="H158" s="28">
        <v>2.7492410632647539</v>
      </c>
      <c r="I158" s="28">
        <v>5.2313020157150536</v>
      </c>
      <c r="J158" s="28">
        <v>4.3570437744925217</v>
      </c>
      <c r="K158" s="29">
        <v>1.9620721285561429</v>
      </c>
    </row>
    <row r="159" spans="2:11" x14ac:dyDescent="0.35">
      <c r="B159" s="31"/>
      <c r="C159" s="2" t="s">
        <v>81</v>
      </c>
      <c r="D159" s="28">
        <v>4.7110817813603987</v>
      </c>
      <c r="E159" s="28">
        <v>3.0054734003805947</v>
      </c>
      <c r="F159" s="28">
        <v>2.195717635350078</v>
      </c>
      <c r="G159" s="28">
        <v>1.6765869404893412</v>
      </c>
      <c r="H159" s="28">
        <v>2.6960050932201085</v>
      </c>
      <c r="I159" s="28">
        <v>5.1780660456704082</v>
      </c>
      <c r="J159" s="28">
        <v>4.3038078044478771</v>
      </c>
      <c r="K159" s="29">
        <v>1.9088361585114975</v>
      </c>
    </row>
    <row r="160" spans="2:11" x14ac:dyDescent="0.35">
      <c r="B160" s="31"/>
      <c r="C160" s="2" t="s">
        <v>83</v>
      </c>
      <c r="D160" s="28">
        <v>4.6578458113157533</v>
      </c>
      <c r="E160" s="28">
        <v>2.9522374303359493</v>
      </c>
      <c r="F160" s="28">
        <v>2.142481665305433</v>
      </c>
      <c r="G160" s="28">
        <v>1.6233509704446958</v>
      </c>
      <c r="H160" s="28">
        <v>2.6427691231754631</v>
      </c>
      <c r="I160" s="28">
        <v>5.1248300756257636</v>
      </c>
      <c r="J160" s="28">
        <v>4.2505718344032317</v>
      </c>
      <c r="K160" s="29">
        <v>1.8556001884668525</v>
      </c>
    </row>
    <row r="161" spans="2:11" ht="15" thickBot="1" x14ac:dyDescent="0.4">
      <c r="B161" s="32"/>
      <c r="C161" s="3" t="s">
        <v>84</v>
      </c>
      <c r="D161" s="33">
        <v>4.8715538256082676</v>
      </c>
      <c r="E161" s="33">
        <v>3.1717027916925056</v>
      </c>
      <c r="F161" s="33">
        <v>2.3574827974681338</v>
      </c>
      <c r="G161" s="33">
        <v>1.8390863314855637</v>
      </c>
      <c r="H161" s="33">
        <v>2.8593057679271112</v>
      </c>
      <c r="I161" s="33">
        <v>5.3441710420384059</v>
      </c>
      <c r="J161" s="33">
        <v>4.4696358721745755</v>
      </c>
      <c r="K161" s="34">
        <v>2.0770562250383255</v>
      </c>
    </row>
    <row r="162" spans="2:11" x14ac:dyDescent="0.35">
      <c r="B162" s="36" t="s">
        <v>119</v>
      </c>
      <c r="C162" s="1" t="s">
        <v>2</v>
      </c>
      <c r="D162" s="25">
        <v>4.3283840397311932</v>
      </c>
      <c r="E162" s="25">
        <v>2.6024914130605432</v>
      </c>
      <c r="F162" s="25">
        <v>1.8081900198857686</v>
      </c>
      <c r="G162" s="25">
        <v>1.284717688906577</v>
      </c>
      <c r="H162" s="25">
        <v>2.3114225311481311</v>
      </c>
      <c r="I162" s="25">
        <v>4.7802544772713951</v>
      </c>
      <c r="J162" s="25">
        <v>3.8985540242597692</v>
      </c>
      <c r="K162" s="26">
        <v>1.5170787757864597</v>
      </c>
    </row>
    <row r="163" spans="2:11" x14ac:dyDescent="0.35">
      <c r="B163" s="27"/>
      <c r="C163" s="2" t="s">
        <v>69</v>
      </c>
      <c r="D163" s="28">
        <v>4.6853475175138533</v>
      </c>
      <c r="E163" s="28">
        <v>2.9854964835980917</v>
      </c>
      <c r="F163" s="28">
        <v>2.17127648937372</v>
      </c>
      <c r="G163" s="28">
        <v>1.6528800233911498</v>
      </c>
      <c r="H163" s="28">
        <v>2.6730994598326974</v>
      </c>
      <c r="I163" s="28">
        <v>5.1579647339439925</v>
      </c>
      <c r="J163" s="28">
        <v>4.2834295640801612</v>
      </c>
      <c r="K163" s="29">
        <v>1.8908499169439115</v>
      </c>
    </row>
    <row r="164" spans="2:11" x14ac:dyDescent="0.35">
      <c r="B164" s="27" t="s">
        <v>118</v>
      </c>
      <c r="C164" s="2" t="s">
        <v>71</v>
      </c>
      <c r="D164" s="28">
        <v>4.6432442289453171</v>
      </c>
      <c r="E164" s="28">
        <v>2.9433931950295551</v>
      </c>
      <c r="F164" s="28">
        <v>2.1291732008051834</v>
      </c>
      <c r="G164" s="28">
        <v>1.6107767348226132</v>
      </c>
      <c r="H164" s="28">
        <v>2.6309961712641607</v>
      </c>
      <c r="I164" s="28">
        <v>5.1158614453754563</v>
      </c>
      <c r="J164" s="28">
        <v>4.241326275511625</v>
      </c>
      <c r="K164" s="29">
        <v>1.8487466283753751</v>
      </c>
    </row>
    <row r="165" spans="2:11" x14ac:dyDescent="0.35">
      <c r="B165" s="30">
        <v>0</v>
      </c>
      <c r="C165" s="2" t="s">
        <v>73</v>
      </c>
      <c r="D165" s="28">
        <v>4.5800892960925124</v>
      </c>
      <c r="E165" s="28">
        <v>2.8802382621767504</v>
      </c>
      <c r="F165" s="28">
        <v>2.0660182679523786</v>
      </c>
      <c r="G165" s="28">
        <v>1.5476218019698087</v>
      </c>
      <c r="H165" s="28">
        <v>2.567841238411356</v>
      </c>
      <c r="I165" s="28">
        <v>5.0527065125226516</v>
      </c>
      <c r="J165" s="28">
        <v>4.1781713426588203</v>
      </c>
      <c r="K165" s="29">
        <v>1.7855916955225704</v>
      </c>
    </row>
    <row r="166" spans="2:11" x14ac:dyDescent="0.35">
      <c r="B166" s="31"/>
      <c r="C166" s="2" t="s">
        <v>75</v>
      </c>
      <c r="D166" s="28">
        <v>4.5169343632397077</v>
      </c>
      <c r="E166" s="28">
        <v>2.8170833293239457</v>
      </c>
      <c r="F166" s="28">
        <v>2.0028633350995744</v>
      </c>
      <c r="G166" s="28">
        <v>1.484466869117004</v>
      </c>
      <c r="H166" s="28">
        <v>2.5046863055585513</v>
      </c>
      <c r="I166" s="28">
        <v>4.989551579669846</v>
      </c>
      <c r="J166" s="28">
        <v>4.1150164098060156</v>
      </c>
      <c r="K166" s="29">
        <v>1.7224367626697656</v>
      </c>
    </row>
    <row r="167" spans="2:11" x14ac:dyDescent="0.35">
      <c r="B167" s="31"/>
      <c r="C167" s="2" t="s">
        <v>77</v>
      </c>
      <c r="D167" s="28">
        <v>4.6136020900070598</v>
      </c>
      <c r="E167" s="28">
        <v>2.9079937090272558</v>
      </c>
      <c r="F167" s="28">
        <v>2.0982379439967396</v>
      </c>
      <c r="G167" s="28">
        <v>1.5791072491360023</v>
      </c>
      <c r="H167" s="28">
        <v>2.5985254018667696</v>
      </c>
      <c r="I167" s="28">
        <v>5.0805863543170693</v>
      </c>
      <c r="J167" s="28">
        <v>4.2063281130945382</v>
      </c>
      <c r="K167" s="29">
        <v>1.811356467158159</v>
      </c>
    </row>
    <row r="168" spans="2:11" x14ac:dyDescent="0.35">
      <c r="B168" s="31"/>
      <c r="C168" s="2" t="s">
        <v>79</v>
      </c>
      <c r="D168" s="28">
        <v>4.5781114433106298</v>
      </c>
      <c r="E168" s="28">
        <v>2.8725030623308259</v>
      </c>
      <c r="F168" s="28">
        <v>2.0627472973003091</v>
      </c>
      <c r="G168" s="28">
        <v>1.5436166024395723</v>
      </c>
      <c r="H168" s="28">
        <v>2.5630347551703401</v>
      </c>
      <c r="I168" s="28">
        <v>5.0450957076206402</v>
      </c>
      <c r="J168" s="28">
        <v>4.1708374663981083</v>
      </c>
      <c r="K168" s="29">
        <v>1.7758658204617288</v>
      </c>
    </row>
    <row r="169" spans="2:11" x14ac:dyDescent="0.35">
      <c r="B169" s="31"/>
      <c r="C169" s="2" t="s">
        <v>81</v>
      </c>
      <c r="D169" s="28">
        <v>4.5248754732659853</v>
      </c>
      <c r="E169" s="28">
        <v>2.8192670922861804</v>
      </c>
      <c r="F169" s="28">
        <v>2.0095113272556642</v>
      </c>
      <c r="G169" s="28">
        <v>1.4903806323949269</v>
      </c>
      <c r="H169" s="28">
        <v>2.5097987851256947</v>
      </c>
      <c r="I169" s="28">
        <v>4.9918597375759948</v>
      </c>
      <c r="J169" s="28">
        <v>4.1176014963534628</v>
      </c>
      <c r="K169" s="29">
        <v>1.7226298504170836</v>
      </c>
    </row>
    <row r="170" spans="2:11" x14ac:dyDescent="0.35">
      <c r="B170" s="31"/>
      <c r="C170" s="2" t="s">
        <v>83</v>
      </c>
      <c r="D170" s="28">
        <v>4.4716395032213399</v>
      </c>
      <c r="E170" s="28">
        <v>2.7660311222415355</v>
      </c>
      <c r="F170" s="28">
        <v>1.956275357211019</v>
      </c>
      <c r="G170" s="28">
        <v>1.4371446623502819</v>
      </c>
      <c r="H170" s="28">
        <v>2.4565628150810492</v>
      </c>
      <c r="I170" s="28">
        <v>4.9386237675313494</v>
      </c>
      <c r="J170" s="28">
        <v>4.0643655263088174</v>
      </c>
      <c r="K170" s="29">
        <v>1.6693938803724386</v>
      </c>
    </row>
    <row r="171" spans="2:11" ht="15" thickBot="1" x14ac:dyDescent="0.4">
      <c r="B171" s="32"/>
      <c r="C171" s="3" t="s">
        <v>84</v>
      </c>
      <c r="D171" s="33">
        <v>4.6853475175138533</v>
      </c>
      <c r="E171" s="33">
        <v>2.9854964835980917</v>
      </c>
      <c r="F171" s="33">
        <v>2.17127648937372</v>
      </c>
      <c r="G171" s="33">
        <v>1.6528800233911498</v>
      </c>
      <c r="H171" s="33">
        <v>2.6730994598326974</v>
      </c>
      <c r="I171" s="33">
        <v>5.1579647339439925</v>
      </c>
      <c r="J171" s="33">
        <v>4.2834295640801612</v>
      </c>
      <c r="K171" s="34">
        <v>1.8908499169439115</v>
      </c>
    </row>
    <row r="173" spans="2:11" ht="15" thickBot="1" x14ac:dyDescent="0.4"/>
    <row r="174" spans="2:11" ht="26.5" thickBot="1" x14ac:dyDescent="0.65">
      <c r="B174" s="4" t="s">
        <v>85</v>
      </c>
      <c r="C174" s="5"/>
      <c r="D174" s="6">
        <v>6</v>
      </c>
      <c r="E174" s="7" t="s">
        <v>120</v>
      </c>
      <c r="F174" s="8"/>
      <c r="G174" s="8"/>
      <c r="H174" s="8"/>
      <c r="I174" s="9"/>
      <c r="J174" s="5" t="s">
        <v>87</v>
      </c>
      <c r="K174" s="10" t="s">
        <v>15</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8.4629308023170235</v>
      </c>
      <c r="E178" s="25">
        <v>6.9547060427376532</v>
      </c>
      <c r="F178" s="25">
        <v>5.9351528159060862</v>
      </c>
      <c r="G178" s="25">
        <v>5.4716625831392856</v>
      </c>
      <c r="H178" s="25">
        <v>6.535528665704283</v>
      </c>
      <c r="I178" s="25">
        <v>9.1664472026729449</v>
      </c>
      <c r="J178" s="25">
        <v>8.2949999592149108</v>
      </c>
      <c r="K178" s="26">
        <v>5.754232949105849</v>
      </c>
    </row>
    <row r="179" spans="2:11" x14ac:dyDescent="0.35">
      <c r="B179" s="49"/>
      <c r="C179" s="2" t="s">
        <v>69</v>
      </c>
      <c r="D179" s="28">
        <v>8.8882497420757982</v>
      </c>
      <c r="E179" s="28">
        <v>7.4050590199367843</v>
      </c>
      <c r="F179" s="28">
        <v>6.4012106731161298</v>
      </c>
      <c r="G179" s="28">
        <v>5.9436411720294995</v>
      </c>
      <c r="H179" s="28">
        <v>6.9860581609502548</v>
      </c>
      <c r="I179" s="28">
        <v>9.5787921123825726</v>
      </c>
      <c r="J179" s="28">
        <v>8.7230874652282431</v>
      </c>
      <c r="K179" s="29">
        <v>6.2219416149345799</v>
      </c>
    </row>
    <row r="180" spans="2:11" x14ac:dyDescent="0.35">
      <c r="B180" s="49"/>
      <c r="C180" s="2" t="s">
        <v>71</v>
      </c>
      <c r="D180" s="28">
        <v>8.8461464535072611</v>
      </c>
      <c r="E180" s="28">
        <v>7.3629557313682472</v>
      </c>
      <c r="F180" s="28">
        <v>6.3591073845475936</v>
      </c>
      <c r="G180" s="28">
        <v>5.9015378834609633</v>
      </c>
      <c r="H180" s="28">
        <v>6.9439548723817177</v>
      </c>
      <c r="I180" s="28">
        <v>9.5366888238140355</v>
      </c>
      <c r="J180" s="28">
        <v>8.680984176659706</v>
      </c>
      <c r="K180" s="29">
        <v>6.1798383263660428</v>
      </c>
    </row>
    <row r="181" spans="2:11" x14ac:dyDescent="0.35">
      <c r="B181" s="40">
        <v>0</v>
      </c>
      <c r="C181" s="2" t="s">
        <v>73</v>
      </c>
      <c r="D181" s="28">
        <v>8.7829915206544573</v>
      </c>
      <c r="E181" s="28">
        <v>7.2998007985154425</v>
      </c>
      <c r="F181" s="28">
        <v>6.2959524516947889</v>
      </c>
      <c r="G181" s="28">
        <v>5.8383829506081586</v>
      </c>
      <c r="H181" s="28">
        <v>6.8807999395289139</v>
      </c>
      <c r="I181" s="28">
        <v>9.4735338909612317</v>
      </c>
      <c r="J181" s="28">
        <v>8.6178292438069004</v>
      </c>
      <c r="K181" s="29">
        <v>6.116683393513239</v>
      </c>
    </row>
    <row r="182" spans="2:11" x14ac:dyDescent="0.35">
      <c r="B182" s="41"/>
      <c r="C182" s="2" t="s">
        <v>75</v>
      </c>
      <c r="D182" s="28">
        <v>8.7198365878016517</v>
      </c>
      <c r="E182" s="28">
        <v>7.2366458656626369</v>
      </c>
      <c r="F182" s="28">
        <v>6.2327975188419833</v>
      </c>
      <c r="G182" s="28">
        <v>5.775228017755353</v>
      </c>
      <c r="H182" s="28">
        <v>6.8176450066761083</v>
      </c>
      <c r="I182" s="28">
        <v>9.4103789581084261</v>
      </c>
      <c r="J182" s="28">
        <v>8.5546743109540948</v>
      </c>
      <c r="K182" s="29">
        <v>6.0535284606604334</v>
      </c>
    </row>
    <row r="183" spans="2:11" x14ac:dyDescent="0.35">
      <c r="B183" s="41"/>
      <c r="C183" s="2" t="s">
        <v>77</v>
      </c>
      <c r="D183" s="28">
        <v>8.8048963683883219</v>
      </c>
      <c r="E183" s="28">
        <v>7.3140104055278847</v>
      </c>
      <c r="F183" s="28">
        <v>6.3101268369867602</v>
      </c>
      <c r="G183" s="28">
        <v>5.8519327971294581</v>
      </c>
      <c r="H183" s="28">
        <v>6.8963462228455557</v>
      </c>
      <c r="I183" s="28">
        <v>9.4897999891162961</v>
      </c>
      <c r="J183" s="28">
        <v>8.6333478780947654</v>
      </c>
      <c r="K183" s="29">
        <v>6.1303174119079467</v>
      </c>
    </row>
    <row r="184" spans="2:11" x14ac:dyDescent="0.35">
      <c r="B184" s="41"/>
      <c r="C184" s="2" t="s">
        <v>79</v>
      </c>
      <c r="D184" s="28">
        <v>8.7694057216918928</v>
      </c>
      <c r="E184" s="28">
        <v>7.2785197588314539</v>
      </c>
      <c r="F184" s="28">
        <v>6.2746361902903294</v>
      </c>
      <c r="G184" s="28">
        <v>5.8164421504330273</v>
      </c>
      <c r="H184" s="28">
        <v>6.8608555761491257</v>
      </c>
      <c r="I184" s="28">
        <v>9.4543093424198652</v>
      </c>
      <c r="J184" s="28">
        <v>8.5978572313983346</v>
      </c>
      <c r="K184" s="29">
        <v>6.0948267652115158</v>
      </c>
    </row>
    <row r="185" spans="2:11" x14ac:dyDescent="0.35">
      <c r="B185" s="41"/>
      <c r="C185" s="2" t="s">
        <v>81</v>
      </c>
      <c r="D185" s="28">
        <v>8.7161697516472465</v>
      </c>
      <c r="E185" s="28">
        <v>7.2252837887868093</v>
      </c>
      <c r="F185" s="28">
        <v>6.2214002202456848</v>
      </c>
      <c r="G185" s="28">
        <v>5.7632061803883818</v>
      </c>
      <c r="H185" s="28">
        <v>6.8076196061044802</v>
      </c>
      <c r="I185" s="28">
        <v>9.4010733723752207</v>
      </c>
      <c r="J185" s="28">
        <v>8.54462126135369</v>
      </c>
      <c r="K185" s="29">
        <v>6.0415907951668713</v>
      </c>
    </row>
    <row r="186" spans="2:11" x14ac:dyDescent="0.35">
      <c r="B186" s="41"/>
      <c r="C186" s="2" t="s">
        <v>83</v>
      </c>
      <c r="D186" s="28">
        <v>8.662933781602602</v>
      </c>
      <c r="E186" s="28">
        <v>7.1720478187421639</v>
      </c>
      <c r="F186" s="28">
        <v>6.1681642502010394</v>
      </c>
      <c r="G186" s="28">
        <v>5.7099702103437373</v>
      </c>
      <c r="H186" s="28">
        <v>6.7543836360598348</v>
      </c>
      <c r="I186" s="28">
        <v>9.3478374023305761</v>
      </c>
      <c r="J186" s="28">
        <v>8.4913852913090437</v>
      </c>
      <c r="K186" s="29">
        <v>5.9883548251222258</v>
      </c>
    </row>
    <row r="187" spans="2:11" ht="15" thickBot="1" x14ac:dyDescent="0.4">
      <c r="B187" s="42"/>
      <c r="C187" s="3" t="s">
        <v>84</v>
      </c>
      <c r="D187" s="33">
        <v>8.8882497420757982</v>
      </c>
      <c r="E187" s="33">
        <v>7.4050590199367843</v>
      </c>
      <c r="F187" s="33">
        <v>6.4012106731161298</v>
      </c>
      <c r="G187" s="33">
        <v>5.9436411720294995</v>
      </c>
      <c r="H187" s="33">
        <v>6.9860581609502548</v>
      </c>
      <c r="I187" s="33">
        <v>9.5787921123825726</v>
      </c>
      <c r="J187" s="33">
        <v>8.7230874652282431</v>
      </c>
      <c r="K187" s="34">
        <v>6.2219416149345799</v>
      </c>
    </row>
    <row r="188" spans="2:11" x14ac:dyDescent="0.35">
      <c r="B188" s="36" t="s">
        <v>122</v>
      </c>
      <c r="C188" s="37" t="s">
        <v>2</v>
      </c>
      <c r="D188" s="25">
        <v>5.5437747565587028</v>
      </c>
      <c r="E188" s="25">
        <v>3.9249368786072463</v>
      </c>
      <c r="F188" s="25">
        <v>2.9508145701650803</v>
      </c>
      <c r="G188" s="25">
        <v>2.4542926239422154</v>
      </c>
      <c r="H188" s="25">
        <v>3.4968700987303567</v>
      </c>
      <c r="I188" s="25">
        <v>6.2473764117791957</v>
      </c>
      <c r="J188" s="25">
        <v>5.3190874031267033</v>
      </c>
      <c r="K188" s="26">
        <v>2.720935117193533</v>
      </c>
    </row>
    <row r="189" spans="2:11" x14ac:dyDescent="0.35">
      <c r="B189" s="38"/>
      <c r="C189" s="39" t="s">
        <v>69</v>
      </c>
      <c r="D189" s="28">
        <v>6.02337571144135</v>
      </c>
      <c r="E189" s="28">
        <v>4.4418581521649791</v>
      </c>
      <c r="F189" s="28">
        <v>3.4471070703346203</v>
      </c>
      <c r="G189" s="28">
        <v>2.9756592960119672</v>
      </c>
      <c r="H189" s="28">
        <v>3.9937854632354157</v>
      </c>
      <c r="I189" s="28">
        <v>6.7390870049079936</v>
      </c>
      <c r="J189" s="28">
        <v>5.8246741405146771</v>
      </c>
      <c r="K189" s="29">
        <v>3.2467076768280601</v>
      </c>
    </row>
    <row r="190" spans="2:11" x14ac:dyDescent="0.35">
      <c r="B190" s="49"/>
      <c r="C190" s="39" t="s">
        <v>71</v>
      </c>
      <c r="D190" s="28">
        <v>5.9812724228728129</v>
      </c>
      <c r="E190" s="28">
        <v>4.399754863596443</v>
      </c>
      <c r="F190" s="28">
        <v>3.4050037817660836</v>
      </c>
      <c r="G190" s="28">
        <v>2.9335560074434306</v>
      </c>
      <c r="H190" s="28">
        <v>3.9516821746668795</v>
      </c>
      <c r="I190" s="28">
        <v>6.6969837163394574</v>
      </c>
      <c r="J190" s="28">
        <v>5.7825708519461401</v>
      </c>
      <c r="K190" s="29">
        <v>3.2046043882595239</v>
      </c>
    </row>
    <row r="191" spans="2:11" x14ac:dyDescent="0.35">
      <c r="B191" s="40">
        <v>0</v>
      </c>
      <c r="C191" s="39" t="s">
        <v>73</v>
      </c>
      <c r="D191" s="28">
        <v>5.9181174900200082</v>
      </c>
      <c r="E191" s="28">
        <v>4.3365999307436383</v>
      </c>
      <c r="F191" s="28">
        <v>3.3418488489132789</v>
      </c>
      <c r="G191" s="28">
        <v>2.8704010745906259</v>
      </c>
      <c r="H191" s="28">
        <v>3.8885272418140744</v>
      </c>
      <c r="I191" s="28">
        <v>6.6338287834866527</v>
      </c>
      <c r="J191" s="28">
        <v>5.7194159190933362</v>
      </c>
      <c r="K191" s="29">
        <v>3.1414494554067192</v>
      </c>
    </row>
    <row r="192" spans="2:11" x14ac:dyDescent="0.35">
      <c r="B192" s="41"/>
      <c r="C192" s="39" t="s">
        <v>75</v>
      </c>
      <c r="D192" s="28">
        <v>5.8549625571672035</v>
      </c>
      <c r="E192" s="28">
        <v>4.2734449978908344</v>
      </c>
      <c r="F192" s="28">
        <v>3.2786939160604747</v>
      </c>
      <c r="G192" s="28">
        <v>2.8072461417378212</v>
      </c>
      <c r="H192" s="28">
        <v>3.8253723089612701</v>
      </c>
      <c r="I192" s="28">
        <v>6.5706738506338471</v>
      </c>
      <c r="J192" s="28">
        <v>5.6562609862405315</v>
      </c>
      <c r="K192" s="29">
        <v>3.0782945225539149</v>
      </c>
    </row>
    <row r="193" spans="2:11" x14ac:dyDescent="0.35">
      <c r="B193" s="41"/>
      <c r="C193" s="39" t="s">
        <v>77</v>
      </c>
      <c r="D193" s="28">
        <v>5.9325501870694897</v>
      </c>
      <c r="E193" s="28">
        <v>4.3422511508824488</v>
      </c>
      <c r="F193" s="28">
        <v>3.3515005421993798</v>
      </c>
      <c r="G193" s="28">
        <v>2.8721696749019863</v>
      </c>
      <c r="H193" s="28">
        <v>3.8983297991470907</v>
      </c>
      <c r="I193" s="28">
        <v>6.6414669697699562</v>
      </c>
      <c r="J193" s="28">
        <v>5.7264513825827041</v>
      </c>
      <c r="K193" s="29">
        <v>3.1450786424480675</v>
      </c>
    </row>
    <row r="194" spans="2:11" x14ac:dyDescent="0.35">
      <c r="B194" s="41"/>
      <c r="C194" s="39" t="s">
        <v>79</v>
      </c>
      <c r="D194" s="28">
        <v>5.8970595403730588</v>
      </c>
      <c r="E194" s="28">
        <v>4.3067605041860189</v>
      </c>
      <c r="F194" s="28">
        <v>3.3160098955029498</v>
      </c>
      <c r="G194" s="28">
        <v>2.8366790282055567</v>
      </c>
      <c r="H194" s="28">
        <v>3.8628391524506611</v>
      </c>
      <c r="I194" s="28">
        <v>6.6059763230735253</v>
      </c>
      <c r="J194" s="28">
        <v>5.6909607358862742</v>
      </c>
      <c r="K194" s="29">
        <v>3.1095879957516375</v>
      </c>
    </row>
    <row r="195" spans="2:11" x14ac:dyDescent="0.35">
      <c r="B195" s="41"/>
      <c r="C195" s="39" t="s">
        <v>81</v>
      </c>
      <c r="D195" s="28">
        <v>5.8438235703284134</v>
      </c>
      <c r="E195" s="28">
        <v>4.2535245341413734</v>
      </c>
      <c r="F195" s="28">
        <v>3.2627739254583048</v>
      </c>
      <c r="G195" s="28">
        <v>2.7834430581609113</v>
      </c>
      <c r="H195" s="28">
        <v>3.8096031824060157</v>
      </c>
      <c r="I195" s="28">
        <v>6.5527403530288808</v>
      </c>
      <c r="J195" s="28">
        <v>5.6377247658416287</v>
      </c>
      <c r="K195" s="29">
        <v>3.0563520257069925</v>
      </c>
    </row>
    <row r="196" spans="2:11" x14ac:dyDescent="0.35">
      <c r="B196" s="41"/>
      <c r="C196" s="39" t="s">
        <v>83</v>
      </c>
      <c r="D196" s="28">
        <v>5.7905876002837688</v>
      </c>
      <c r="E196" s="28">
        <v>4.2002885640967289</v>
      </c>
      <c r="F196" s="28">
        <v>3.2095379554136594</v>
      </c>
      <c r="G196" s="28">
        <v>2.7302070881162663</v>
      </c>
      <c r="H196" s="28">
        <v>3.7563672123613707</v>
      </c>
      <c r="I196" s="28">
        <v>6.4995043829842354</v>
      </c>
      <c r="J196" s="28">
        <v>5.5844887957969833</v>
      </c>
      <c r="K196" s="29">
        <v>3.0031160556623471</v>
      </c>
    </row>
    <row r="197" spans="2:11" ht="15" thickBot="1" x14ac:dyDescent="0.4">
      <c r="B197" s="42"/>
      <c r="C197" s="43" t="s">
        <v>84</v>
      </c>
      <c r="D197" s="33">
        <v>6.02337571144135</v>
      </c>
      <c r="E197" s="33">
        <v>4.4418581521649791</v>
      </c>
      <c r="F197" s="33">
        <v>3.4471070703346203</v>
      </c>
      <c r="G197" s="33">
        <v>2.9756592960119672</v>
      </c>
      <c r="H197" s="33">
        <v>3.9937854632354157</v>
      </c>
      <c r="I197" s="33">
        <v>6.7390870049079936</v>
      </c>
      <c r="J197" s="33">
        <v>5.8246741405146771</v>
      </c>
      <c r="K197" s="34">
        <v>3.2467076768280601</v>
      </c>
    </row>
    <row r="198" spans="2:11" x14ac:dyDescent="0.35">
      <c r="B198" s="35" t="s">
        <v>123</v>
      </c>
      <c r="C198" s="1" t="s">
        <v>2</v>
      </c>
      <c r="D198" s="25">
        <v>6.7315015449880544</v>
      </c>
      <c r="E198" s="25">
        <v>5.2101211917322416</v>
      </c>
      <c r="F198" s="25">
        <v>4.1188988733632295</v>
      </c>
      <c r="G198" s="25">
        <v>3.6693477188320265</v>
      </c>
      <c r="H198" s="25">
        <v>4.6986624613865366</v>
      </c>
      <c r="I198" s="25">
        <v>7.5783021665608015</v>
      </c>
      <c r="J198" s="25">
        <v>6.6412324640916598</v>
      </c>
      <c r="K198" s="26">
        <v>3.959189107297544</v>
      </c>
    </row>
    <row r="199" spans="2:11" x14ac:dyDescent="0.35">
      <c r="B199" s="27"/>
      <c r="C199" s="2" t="s">
        <v>69</v>
      </c>
      <c r="D199" s="28">
        <v>7.2048514773651577</v>
      </c>
      <c r="E199" s="28">
        <v>5.7143141263831492</v>
      </c>
      <c r="F199" s="28">
        <v>4.6241300944385912</v>
      </c>
      <c r="G199" s="28">
        <v>4.1881067255052544</v>
      </c>
      <c r="H199" s="28">
        <v>5.1929890753671906</v>
      </c>
      <c r="I199" s="28">
        <v>8.0442025715150898</v>
      </c>
      <c r="J199" s="28">
        <v>7.1255428403325656</v>
      </c>
      <c r="K199" s="29">
        <v>4.4774050187341956</v>
      </c>
    </row>
    <row r="200" spans="2:11" x14ac:dyDescent="0.35">
      <c r="B200" s="27"/>
      <c r="C200" s="2" t="s">
        <v>71</v>
      </c>
      <c r="D200" s="28">
        <v>7.1627481887966207</v>
      </c>
      <c r="E200" s="28">
        <v>5.6722108378146121</v>
      </c>
      <c r="F200" s="28">
        <v>4.5820268058700551</v>
      </c>
      <c r="G200" s="28">
        <v>4.1460034369367182</v>
      </c>
      <c r="H200" s="28">
        <v>5.1508857867986544</v>
      </c>
      <c r="I200" s="28">
        <v>8.0020992829465527</v>
      </c>
      <c r="J200" s="28">
        <v>7.0834395517640285</v>
      </c>
      <c r="K200" s="29">
        <v>4.4353017301656594</v>
      </c>
    </row>
    <row r="201" spans="2:11" x14ac:dyDescent="0.35">
      <c r="B201" s="30">
        <v>0</v>
      </c>
      <c r="C201" s="2" t="s">
        <v>73</v>
      </c>
      <c r="D201" s="28">
        <v>7.099593255943816</v>
      </c>
      <c r="E201" s="28">
        <v>5.6090559049618074</v>
      </c>
      <c r="F201" s="28">
        <v>4.5188718730172504</v>
      </c>
      <c r="G201" s="28">
        <v>4.0828485040839135</v>
      </c>
      <c r="H201" s="28">
        <v>5.0877308539458497</v>
      </c>
      <c r="I201" s="28">
        <v>7.9389443500937489</v>
      </c>
      <c r="J201" s="28">
        <v>7.0202846189112247</v>
      </c>
      <c r="K201" s="29">
        <v>4.3721467973128547</v>
      </c>
    </row>
    <row r="202" spans="2:11" x14ac:dyDescent="0.35">
      <c r="B202" s="31"/>
      <c r="C202" s="2" t="s">
        <v>75</v>
      </c>
      <c r="D202" s="28">
        <v>7.0364383230910112</v>
      </c>
      <c r="E202" s="28">
        <v>5.5459009721090027</v>
      </c>
      <c r="F202" s="28">
        <v>4.4557169401644465</v>
      </c>
      <c r="G202" s="28">
        <v>4.0196935712311088</v>
      </c>
      <c r="H202" s="28">
        <v>5.0245759210930458</v>
      </c>
      <c r="I202" s="28">
        <v>7.8757894172409433</v>
      </c>
      <c r="J202" s="28">
        <v>6.9571296860584191</v>
      </c>
      <c r="K202" s="29">
        <v>4.30899186446005</v>
      </c>
    </row>
    <row r="203" spans="2:11" x14ac:dyDescent="0.35">
      <c r="B203" s="31"/>
      <c r="C203" s="2" t="s">
        <v>77</v>
      </c>
      <c r="D203" s="28">
        <v>7.1140541357970051</v>
      </c>
      <c r="E203" s="28">
        <v>5.6164125394931856</v>
      </c>
      <c r="F203" s="28">
        <v>4.527618917190936</v>
      </c>
      <c r="G203" s="28">
        <v>4.0878047511918467</v>
      </c>
      <c r="H203" s="28">
        <v>5.0981311332811181</v>
      </c>
      <c r="I203" s="28">
        <v>7.948172718152505</v>
      </c>
      <c r="J203" s="28">
        <v>7.0284906366286206</v>
      </c>
      <c r="K203" s="29">
        <v>4.3777363686623527</v>
      </c>
    </row>
    <row r="204" spans="2:11" x14ac:dyDescent="0.35">
      <c r="B204" s="31"/>
      <c r="C204" s="2" t="s">
        <v>79</v>
      </c>
      <c r="D204" s="28">
        <v>7.0785634891005742</v>
      </c>
      <c r="E204" s="28">
        <v>5.5809218927967557</v>
      </c>
      <c r="F204" s="28">
        <v>4.492128270494506</v>
      </c>
      <c r="G204" s="28">
        <v>4.0523141044954167</v>
      </c>
      <c r="H204" s="28">
        <v>5.0626404865846881</v>
      </c>
      <c r="I204" s="28">
        <v>7.9126820714560742</v>
      </c>
      <c r="J204" s="28">
        <v>6.9929999899321897</v>
      </c>
      <c r="K204" s="29">
        <v>4.3422457219659227</v>
      </c>
    </row>
    <row r="205" spans="2:11" x14ac:dyDescent="0.35">
      <c r="B205" s="31"/>
      <c r="C205" s="2" t="s">
        <v>81</v>
      </c>
      <c r="D205" s="28">
        <v>7.0253275190559297</v>
      </c>
      <c r="E205" s="28">
        <v>5.5276859227521102</v>
      </c>
      <c r="F205" s="28">
        <v>4.4388923004498606</v>
      </c>
      <c r="G205" s="28">
        <v>3.9990781344507718</v>
      </c>
      <c r="H205" s="28">
        <v>5.0094045165400427</v>
      </c>
      <c r="I205" s="28">
        <v>7.8594461014114296</v>
      </c>
      <c r="J205" s="28">
        <v>6.9397640198875452</v>
      </c>
      <c r="K205" s="29">
        <v>4.2890097519212773</v>
      </c>
    </row>
    <row r="206" spans="2:11" x14ac:dyDescent="0.35">
      <c r="B206" s="31"/>
      <c r="C206" s="2" t="s">
        <v>83</v>
      </c>
      <c r="D206" s="28">
        <v>6.9720915490112843</v>
      </c>
      <c r="E206" s="28">
        <v>5.4744499527074657</v>
      </c>
      <c r="F206" s="28">
        <v>4.3856563304052161</v>
      </c>
      <c r="G206" s="28">
        <v>3.9458421644061268</v>
      </c>
      <c r="H206" s="28">
        <v>4.9561685464953982</v>
      </c>
      <c r="I206" s="28">
        <v>7.8062101313667842</v>
      </c>
      <c r="J206" s="28">
        <v>6.8865280498428998</v>
      </c>
      <c r="K206" s="29">
        <v>4.2357737818766328</v>
      </c>
    </row>
    <row r="207" spans="2:11" ht="15" thickBot="1" x14ac:dyDescent="0.4">
      <c r="B207" s="32"/>
      <c r="C207" s="3" t="s">
        <v>84</v>
      </c>
      <c r="D207" s="33">
        <v>7.2048514773651577</v>
      </c>
      <c r="E207" s="33">
        <v>5.7143141263831492</v>
      </c>
      <c r="F207" s="33">
        <v>4.6241300944385912</v>
      </c>
      <c r="G207" s="33">
        <v>4.1881067255052544</v>
      </c>
      <c r="H207" s="33">
        <v>5.1929890753671906</v>
      </c>
      <c r="I207" s="33">
        <v>8.0442025715150898</v>
      </c>
      <c r="J207" s="33">
        <v>7.1255428403325656</v>
      </c>
      <c r="K207" s="34">
        <v>4.4774050187341956</v>
      </c>
    </row>
    <row r="208" spans="2:11" x14ac:dyDescent="0.35">
      <c r="B208" s="36" t="s">
        <v>84</v>
      </c>
      <c r="C208" s="1" t="s">
        <v>2</v>
      </c>
      <c r="D208" s="50">
        <v>5.0826683178994001</v>
      </c>
      <c r="E208" s="25">
        <v>3.3692446556907671</v>
      </c>
      <c r="F208" s="25">
        <v>2.5521641061136342</v>
      </c>
      <c r="G208" s="25">
        <v>2.0261173684472462</v>
      </c>
      <c r="H208" s="25">
        <v>3.0643800087721447</v>
      </c>
      <c r="I208" s="25">
        <v>5.5570326932417293</v>
      </c>
      <c r="J208" s="25">
        <v>4.6742517779324784</v>
      </c>
      <c r="K208" s="26">
        <v>2.2600162417771488</v>
      </c>
    </row>
    <row r="209" spans="2:11" x14ac:dyDescent="0.35">
      <c r="B209" s="27"/>
      <c r="C209" s="2" t="s">
        <v>69</v>
      </c>
      <c r="D209" s="51">
        <v>5.440433382417373</v>
      </c>
      <c r="E209" s="28">
        <v>3.7498576190225275</v>
      </c>
      <c r="F209" s="28">
        <v>2.9067691585436402</v>
      </c>
      <c r="G209" s="28">
        <v>2.3969182951266932</v>
      </c>
      <c r="H209" s="28">
        <v>3.4244270496280254</v>
      </c>
      <c r="I209" s="28">
        <v>5.9312459128474364</v>
      </c>
      <c r="J209" s="28">
        <v>5.0548871457042699</v>
      </c>
      <c r="K209" s="29">
        <v>2.6429263392537572</v>
      </c>
    </row>
    <row r="210" spans="2:11" x14ac:dyDescent="0.35">
      <c r="B210" s="27"/>
      <c r="C210" s="2" t="s">
        <v>71</v>
      </c>
      <c r="D210" s="51">
        <v>5.3983300938488368</v>
      </c>
      <c r="E210" s="28">
        <v>3.7077543304539908</v>
      </c>
      <c r="F210" s="28">
        <v>2.8646658699751035</v>
      </c>
      <c r="G210" s="28">
        <v>2.3548150065581566</v>
      </c>
      <c r="H210" s="28">
        <v>3.3823237610594887</v>
      </c>
      <c r="I210" s="28">
        <v>5.8891426242788993</v>
      </c>
      <c r="J210" s="28">
        <v>5.0127838571357337</v>
      </c>
      <c r="K210" s="29">
        <v>2.6008230506852206</v>
      </c>
    </row>
    <row r="211" spans="2:11" x14ac:dyDescent="0.35">
      <c r="B211" s="30">
        <v>0</v>
      </c>
      <c r="C211" s="2" t="s">
        <v>73</v>
      </c>
      <c r="D211" s="51">
        <v>5.3351751609960312</v>
      </c>
      <c r="E211" s="28">
        <v>3.6445993976011861</v>
      </c>
      <c r="F211" s="28">
        <v>2.8015109371222988</v>
      </c>
      <c r="G211" s="28">
        <v>2.2916600737053523</v>
      </c>
      <c r="H211" s="28">
        <v>3.319168828206684</v>
      </c>
      <c r="I211" s="28">
        <v>5.8259876914260946</v>
      </c>
      <c r="J211" s="28">
        <v>4.9496289242829281</v>
      </c>
      <c r="K211" s="29">
        <v>2.5376681178324163</v>
      </c>
    </row>
    <row r="212" spans="2:11" x14ac:dyDescent="0.35">
      <c r="B212" s="31"/>
      <c r="C212" s="2" t="s">
        <v>75</v>
      </c>
      <c r="D212" s="51">
        <v>5.2720202281432265</v>
      </c>
      <c r="E212" s="28">
        <v>3.5814444647483814</v>
      </c>
      <c r="F212" s="28">
        <v>2.7383560042694941</v>
      </c>
      <c r="G212" s="28">
        <v>2.2285051408525471</v>
      </c>
      <c r="H212" s="28">
        <v>3.2560138953538793</v>
      </c>
      <c r="I212" s="28">
        <v>5.7628327585732908</v>
      </c>
      <c r="J212" s="28">
        <v>4.8864739914301234</v>
      </c>
      <c r="K212" s="29">
        <v>2.4745131849796111</v>
      </c>
    </row>
    <row r="213" spans="2:11" x14ac:dyDescent="0.35">
      <c r="B213" s="31"/>
      <c r="C213" s="2" t="s">
        <v>77</v>
      </c>
      <c r="D213" s="51">
        <v>5.3694426538081172</v>
      </c>
      <c r="E213" s="28">
        <v>3.6720217119754341</v>
      </c>
      <c r="F213" s="28">
        <v>2.8350952329124461</v>
      </c>
      <c r="G213" s="28">
        <v>2.3179001096155094</v>
      </c>
      <c r="H213" s="28">
        <v>3.3516438884234199</v>
      </c>
      <c r="I213" s="28">
        <v>5.8538327525456371</v>
      </c>
      <c r="J213" s="28">
        <v>4.9781895065986204</v>
      </c>
      <c r="K213" s="29">
        <v>2.565399900158174</v>
      </c>
    </row>
    <row r="214" spans="2:11" x14ac:dyDescent="0.35">
      <c r="B214" s="31"/>
      <c r="C214" s="2" t="s">
        <v>79</v>
      </c>
      <c r="D214" s="51">
        <v>5.3339520071116873</v>
      </c>
      <c r="E214" s="28">
        <v>3.6365310652790042</v>
      </c>
      <c r="F214" s="28">
        <v>2.7996045862160157</v>
      </c>
      <c r="G214" s="28">
        <v>2.282409462919079</v>
      </c>
      <c r="H214" s="28">
        <v>3.3161532417269899</v>
      </c>
      <c r="I214" s="28">
        <v>5.8183421058492062</v>
      </c>
      <c r="J214" s="28">
        <v>4.9426988599021904</v>
      </c>
      <c r="K214" s="29">
        <v>2.529909253461744</v>
      </c>
    </row>
    <row r="215" spans="2:11" x14ac:dyDescent="0.35">
      <c r="B215" s="31"/>
      <c r="C215" s="2" t="s">
        <v>81</v>
      </c>
      <c r="D215" s="51">
        <v>5.2807160370670418</v>
      </c>
      <c r="E215" s="28">
        <v>3.5832950952343583</v>
      </c>
      <c r="F215" s="28">
        <v>2.7463686161713707</v>
      </c>
      <c r="G215" s="28">
        <v>2.229173492874434</v>
      </c>
      <c r="H215" s="28">
        <v>3.2629172716823449</v>
      </c>
      <c r="I215" s="28">
        <v>5.7651061358045617</v>
      </c>
      <c r="J215" s="28">
        <v>4.889462889857545</v>
      </c>
      <c r="K215" s="29">
        <v>2.476673283417099</v>
      </c>
    </row>
    <row r="216" spans="2:11" x14ac:dyDescent="0.35">
      <c r="B216" s="31"/>
      <c r="C216" s="2" t="s">
        <v>83</v>
      </c>
      <c r="D216" s="51">
        <v>5.2274800670223964</v>
      </c>
      <c r="E216" s="28">
        <v>3.5300591251897133</v>
      </c>
      <c r="F216" s="28">
        <v>2.6931326461267258</v>
      </c>
      <c r="G216" s="28">
        <v>2.175937522829789</v>
      </c>
      <c r="H216" s="28">
        <v>3.209681301637699</v>
      </c>
      <c r="I216" s="28">
        <v>5.7118701657599162</v>
      </c>
      <c r="J216" s="28">
        <v>4.8362269198128995</v>
      </c>
      <c r="K216" s="29">
        <v>2.423437313372454</v>
      </c>
    </row>
    <row r="217" spans="2:11" ht="15" thickBot="1" x14ac:dyDescent="0.4">
      <c r="B217" s="32"/>
      <c r="C217" s="3" t="s">
        <v>84</v>
      </c>
      <c r="D217" s="52">
        <v>5.440433382417373</v>
      </c>
      <c r="E217" s="33">
        <v>3.7498576190225275</v>
      </c>
      <c r="F217" s="33">
        <v>2.9067691585436402</v>
      </c>
      <c r="G217" s="33">
        <v>2.3969182951266932</v>
      </c>
      <c r="H217" s="33">
        <v>3.4244270496280254</v>
      </c>
      <c r="I217" s="33">
        <v>5.9312459128474364</v>
      </c>
      <c r="J217" s="33">
        <v>5.0548871457042699</v>
      </c>
      <c r="K217" s="34">
        <v>2.6429263392537572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367.46800699392213</v>
      </c>
      <c r="E224" s="57">
        <v>8.1253290656478086E-2</v>
      </c>
      <c r="F224" s="58">
        <v>3.2501316262591242</v>
      </c>
      <c r="H224" s="59" t="s">
        <v>129</v>
      </c>
    </row>
    <row r="225" spans="2:11" x14ac:dyDescent="0.35">
      <c r="C225" s="55">
        <v>1.5</v>
      </c>
      <c r="D225" s="56">
        <v>310.3157145428404</v>
      </c>
      <c r="E225" s="57">
        <v>6.8615967837001746E-2</v>
      </c>
      <c r="F225" s="58">
        <v>2.7446387134800698</v>
      </c>
      <c r="H225" s="59" t="s">
        <v>130</v>
      </c>
    </row>
    <row r="226" spans="2:11" x14ac:dyDescent="0.35">
      <c r="C226" s="55">
        <v>2</v>
      </c>
      <c r="D226" s="56">
        <v>269.76551772217732</v>
      </c>
      <c r="E226" s="57">
        <v>5.9649644604129859E-2</v>
      </c>
      <c r="F226" s="58">
        <v>2.3859857841651944</v>
      </c>
    </row>
    <row r="227" spans="2:11" x14ac:dyDescent="0.35">
      <c r="C227" s="55">
        <v>2.5</v>
      </c>
      <c r="D227" s="56">
        <v>238.31234148517149</v>
      </c>
      <c r="E227" s="57">
        <v>5.2694823987876505E-2</v>
      </c>
      <c r="F227" s="58">
        <v>2.1077929595150602</v>
      </c>
    </row>
    <row r="228" spans="2:11" x14ac:dyDescent="0.35">
      <c r="B228" s="60"/>
      <c r="C228" s="55">
        <v>3</v>
      </c>
      <c r="D228" s="56">
        <v>212.61322527109544</v>
      </c>
      <c r="E228" s="57">
        <v>4.7012321784653505E-2</v>
      </c>
      <c r="F228" s="58">
        <v>1.88049287138614</v>
      </c>
      <c r="I228" s="61"/>
      <c r="J228" s="61"/>
      <c r="K228" s="61"/>
    </row>
    <row r="229" spans="2:11" x14ac:dyDescent="0.35">
      <c r="B229" s="62"/>
      <c r="C229" s="55">
        <v>3.5</v>
      </c>
      <c r="D229" s="56">
        <v>190.88493211135375</v>
      </c>
      <c r="E229" s="57">
        <v>4.2207834629376176E-2</v>
      </c>
      <c r="F229" s="58">
        <v>1.6883133851750469</v>
      </c>
      <c r="I229" s="61"/>
      <c r="J229" s="61"/>
      <c r="K229" s="61"/>
    </row>
    <row r="230" spans="2:11" x14ac:dyDescent="0.35">
      <c r="B230" s="62"/>
      <c r="C230" s="55">
        <v>4</v>
      </c>
      <c r="D230" s="56">
        <v>172.0630284504324</v>
      </c>
      <c r="E230" s="57">
        <v>3.8045998551781618E-2</v>
      </c>
      <c r="F230" s="58">
        <v>1.5218399420712649</v>
      </c>
      <c r="I230" s="61"/>
      <c r="J230" s="61"/>
      <c r="K230" s="61"/>
    </row>
    <row r="231" spans="2:11" x14ac:dyDescent="0.35">
      <c r="B231" s="63"/>
      <c r="C231" s="55">
        <v>4.5</v>
      </c>
      <c r="D231" s="56">
        <v>155.4609328200136</v>
      </c>
      <c r="E231" s="57">
        <v>3.4374998965177136E-2</v>
      </c>
      <c r="F231" s="58">
        <v>1.3749999586070853</v>
      </c>
      <c r="I231" s="61"/>
      <c r="J231" s="61"/>
      <c r="K231" s="61"/>
    </row>
    <row r="232" spans="2:11" x14ac:dyDescent="0.35">
      <c r="C232" s="55">
        <v>5</v>
      </c>
      <c r="D232" s="56">
        <v>140.60985221342656</v>
      </c>
      <c r="E232" s="57">
        <v>3.1091177935528267E-2</v>
      </c>
      <c r="F232" s="58">
        <v>1.2436471174211308</v>
      </c>
      <c r="I232" s="61"/>
      <c r="J232" s="61"/>
      <c r="K232" s="61"/>
    </row>
    <row r="233" spans="2:11" x14ac:dyDescent="0.35">
      <c r="C233" s="55">
        <v>5.5</v>
      </c>
      <c r="D233" s="56">
        <v>127.17541565942145</v>
      </c>
      <c r="E233" s="57">
        <v>2.8120600477484013E-2</v>
      </c>
      <c r="F233" s="58">
        <v>1.1248240190993606</v>
      </c>
      <c r="I233" s="61"/>
      <c r="J233" s="61"/>
      <c r="K233" s="61"/>
    </row>
    <row r="234" spans="2:11" x14ac:dyDescent="0.35">
      <c r="C234" s="55">
        <v>6</v>
      </c>
      <c r="D234" s="56">
        <v>114.91073599935055</v>
      </c>
      <c r="E234" s="57">
        <v>2.5408675732305264E-2</v>
      </c>
      <c r="F234" s="58">
        <v>1.0163470292922108</v>
      </c>
      <c r="I234" s="61"/>
      <c r="J234" s="61"/>
      <c r="K234" s="61"/>
    </row>
    <row r="235" spans="2:11" x14ac:dyDescent="0.35">
      <c r="C235" s="55">
        <v>6.5</v>
      </c>
      <c r="D235" s="56">
        <v>103.62832440324831</v>
      </c>
      <c r="E235" s="57">
        <v>2.2913946800054909E-2</v>
      </c>
      <c r="F235" s="58">
        <v>0.91655787200219629</v>
      </c>
      <c r="I235" s="61"/>
      <c r="J235" s="61"/>
      <c r="K235" s="61"/>
    </row>
    <row r="236" spans="2:11" x14ac:dyDescent="0.35">
      <c r="C236" s="55">
        <v>7</v>
      </c>
      <c r="D236" s="56">
        <v>93.182442839608882</v>
      </c>
      <c r="E236" s="57">
        <v>2.0604188577027942E-2</v>
      </c>
      <c r="F236" s="58">
        <v>0.82416754308111773</v>
      </c>
      <c r="I236" s="61"/>
      <c r="J236" s="61"/>
      <c r="K236" s="61"/>
    </row>
    <row r="237" spans="2:11" x14ac:dyDescent="0.35">
      <c r="C237" s="55">
        <v>7.5</v>
      </c>
      <c r="D237" s="56">
        <v>83.457559762344758</v>
      </c>
      <c r="E237" s="57">
        <v>1.8453855116051909E-2</v>
      </c>
      <c r="F237" s="58">
        <v>0.73815420464207637</v>
      </c>
      <c r="I237" s="61"/>
      <c r="J237" s="61"/>
      <c r="K237" s="61"/>
    </row>
    <row r="238" spans="2:11" x14ac:dyDescent="0.35">
      <c r="B238" s="60"/>
      <c r="C238" s="55">
        <v>8</v>
      </c>
      <c r="D238" s="56">
        <v>74.360539178687489</v>
      </c>
      <c r="E238" s="57">
        <v>1.6442352499433387E-2</v>
      </c>
      <c r="F238" s="58">
        <v>0.6576940999773353</v>
      </c>
      <c r="I238" s="61"/>
      <c r="J238" s="61"/>
      <c r="K238" s="61"/>
    </row>
    <row r="239" spans="2:11" x14ac:dyDescent="0.35">
      <c r="B239" s="62"/>
      <c r="C239" s="55">
        <v>8.5</v>
      </c>
      <c r="D239" s="56">
        <v>65.81520186974987</v>
      </c>
      <c r="E239" s="57">
        <v>1.4552836234328327E-2</v>
      </c>
      <c r="F239" s="58">
        <v>0.58211344937313303</v>
      </c>
      <c r="I239" s="61"/>
      <c r="J239" s="61"/>
      <c r="K239" s="61"/>
    </row>
    <row r="240" spans="2:11" x14ac:dyDescent="0.35">
      <c r="B240" s="62"/>
      <c r="C240" s="55">
        <v>9</v>
      </c>
      <c r="D240" s="56">
        <v>57.758443548268673</v>
      </c>
      <c r="E240" s="57">
        <v>1.2771352912828892E-2</v>
      </c>
      <c r="F240" s="58">
        <v>0.51085411651315571</v>
      </c>
      <c r="I240" s="61"/>
      <c r="J240" s="61"/>
      <c r="K240" s="61"/>
    </row>
    <row r="241" spans="2:11" x14ac:dyDescent="0.35">
      <c r="B241" s="63"/>
      <c r="C241" s="55">
        <v>9.5</v>
      </c>
      <c r="D241" s="56">
        <v>50.137403956295159</v>
      </c>
      <c r="E241" s="57">
        <v>1.1086214252359349E-2</v>
      </c>
      <c r="F241" s="58">
        <v>0.44344857009437399</v>
      </c>
      <c r="I241" s="61"/>
      <c r="J241" s="61"/>
      <c r="K241" s="61"/>
    </row>
    <row r="242" spans="2:11" x14ac:dyDescent="0.35">
      <c r="C242" s="55">
        <v>10</v>
      </c>
      <c r="D242" s="56">
        <v>42.907362941681647</v>
      </c>
      <c r="E242" s="57">
        <v>9.4875318831800209E-3</v>
      </c>
      <c r="F242" s="58">
        <v>0.37950127532720085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436.66735352403987</v>
      </c>
      <c r="E247" s="66">
        <v>9.6554417584088392E-2</v>
      </c>
      <c r="F247" s="67">
        <v>3.862176703363537</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257"/>
  <sheetViews>
    <sheetView topLeftCell="A205"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7</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6.878024920829116</v>
      </c>
      <c r="E6" s="25">
        <v>5.9556689952903481</v>
      </c>
      <c r="F6" s="25">
        <v>4.9351196274634654</v>
      </c>
      <c r="G6" s="25">
        <v>4.6912361698033118</v>
      </c>
      <c r="H6" s="25">
        <v>4.8282175631886828</v>
      </c>
      <c r="I6" s="25">
        <v>6.9880849524588369</v>
      </c>
      <c r="J6" s="25">
        <v>6.4279477871957154</v>
      </c>
      <c r="K6" s="26">
        <v>4.4462623281420148</v>
      </c>
    </row>
    <row r="7" spans="2:11" x14ac:dyDescent="0.35">
      <c r="B7" s="27" t="s">
        <v>107</v>
      </c>
      <c r="C7" s="2" t="s">
        <v>69</v>
      </c>
      <c r="D7" s="28">
        <v>7.226396946530337</v>
      </c>
      <c r="E7" s="28">
        <v>6.3083326370269166</v>
      </c>
      <c r="F7" s="28">
        <v>5.292494672167928</v>
      </c>
      <c r="G7" s="28">
        <v>5.0514443617964302</v>
      </c>
      <c r="H7" s="28">
        <v>5.1827819653257876</v>
      </c>
      <c r="I7" s="28">
        <v>7.3369514976705892</v>
      </c>
      <c r="J7" s="28">
        <v>6.7799307713665042</v>
      </c>
      <c r="K7" s="29">
        <v>4.8084592120650553</v>
      </c>
    </row>
    <row r="8" spans="2:11" x14ac:dyDescent="0.35">
      <c r="B8" s="27" t="s">
        <v>108</v>
      </c>
      <c r="C8" s="2" t="s">
        <v>71</v>
      </c>
      <c r="D8" s="28">
        <v>7.1824790811211576</v>
      </c>
      <c r="E8" s="28">
        <v>6.2644147716177363</v>
      </c>
      <c r="F8" s="28">
        <v>5.2485768067587486</v>
      </c>
      <c r="G8" s="28">
        <v>5.0075264963872508</v>
      </c>
      <c r="H8" s="28">
        <v>5.1388640999166082</v>
      </c>
      <c r="I8" s="28">
        <v>7.2930336322614098</v>
      </c>
      <c r="J8" s="28">
        <v>6.7360129059573248</v>
      </c>
      <c r="K8" s="29">
        <v>4.7645413466558759</v>
      </c>
    </row>
    <row r="9" spans="2:11" x14ac:dyDescent="0.35">
      <c r="B9" s="30">
        <v>0</v>
      </c>
      <c r="C9" s="2" t="s">
        <v>73</v>
      </c>
      <c r="D9" s="28">
        <v>7.1166022830073858</v>
      </c>
      <c r="E9" s="28">
        <v>6.1985379735039654</v>
      </c>
      <c r="F9" s="28">
        <v>5.1827000086449768</v>
      </c>
      <c r="G9" s="28">
        <v>4.941649698273479</v>
      </c>
      <c r="H9" s="28">
        <v>5.0729873018028382</v>
      </c>
      <c r="I9" s="28">
        <v>7.227156834147638</v>
      </c>
      <c r="J9" s="28">
        <v>6.6701361078435539</v>
      </c>
      <c r="K9" s="29">
        <v>4.6986645485421059</v>
      </c>
    </row>
    <row r="10" spans="2:11" x14ac:dyDescent="0.35">
      <c r="B10" s="31"/>
      <c r="C10" s="2" t="s">
        <v>75</v>
      </c>
      <c r="D10" s="28">
        <v>7.0507254848936158</v>
      </c>
      <c r="E10" s="28">
        <v>6.1326611753901954</v>
      </c>
      <c r="F10" s="28">
        <v>5.1168232105312068</v>
      </c>
      <c r="G10" s="28">
        <v>4.875772900159709</v>
      </c>
      <c r="H10" s="28">
        <v>5.0071105036890664</v>
      </c>
      <c r="I10" s="28">
        <v>7.1612800360338689</v>
      </c>
      <c r="J10" s="28">
        <v>6.6042593097297839</v>
      </c>
      <c r="K10" s="29">
        <v>4.632787750428335</v>
      </c>
    </row>
    <row r="11" spans="2:11" x14ac:dyDescent="0.35">
      <c r="B11" s="31"/>
      <c r="C11" s="2" t="s">
        <v>77</v>
      </c>
      <c r="D11" s="28">
        <v>7.1572840417862329</v>
      </c>
      <c r="E11" s="28">
        <v>6.2378781709429196</v>
      </c>
      <c r="F11" s="28">
        <v>5.2212049621782706</v>
      </c>
      <c r="G11" s="28">
        <v>4.9794182209240745</v>
      </c>
      <c r="H11" s="28">
        <v>5.112194159727574</v>
      </c>
      <c r="I11" s="28">
        <v>7.2666633056404031</v>
      </c>
      <c r="J11" s="28">
        <v>6.7093811771748477</v>
      </c>
      <c r="K11" s="29">
        <v>4.7353858137194171</v>
      </c>
    </row>
    <row r="12" spans="2:11" x14ac:dyDescent="0.35">
      <c r="B12" s="31"/>
      <c r="C12" s="2" t="s">
        <v>79</v>
      </c>
      <c r="D12" s="28">
        <v>7.1205817571210313</v>
      </c>
      <c r="E12" s="28">
        <v>6.201175886277718</v>
      </c>
      <c r="F12" s="28">
        <v>5.1845026775130689</v>
      </c>
      <c r="G12" s="28">
        <v>4.942715936258872</v>
      </c>
      <c r="H12" s="28">
        <v>5.0754918750623723</v>
      </c>
      <c r="I12" s="28">
        <v>7.2299610209752014</v>
      </c>
      <c r="J12" s="28">
        <v>6.6726788925096461</v>
      </c>
      <c r="K12" s="29">
        <v>4.6986835290542155</v>
      </c>
    </row>
    <row r="13" spans="2:11" x14ac:dyDescent="0.35">
      <c r="B13" s="31"/>
      <c r="C13" s="2" t="s">
        <v>81</v>
      </c>
      <c r="D13" s="28">
        <v>7.0655283301232279</v>
      </c>
      <c r="E13" s="28">
        <v>6.1461224592799146</v>
      </c>
      <c r="F13" s="28">
        <v>5.1294492505152656</v>
      </c>
      <c r="G13" s="28">
        <v>4.8876625092610695</v>
      </c>
      <c r="H13" s="28">
        <v>5.020438448064569</v>
      </c>
      <c r="I13" s="28">
        <v>7.1749075939773981</v>
      </c>
      <c r="J13" s="28">
        <v>6.6176254655118427</v>
      </c>
      <c r="K13" s="29">
        <v>4.643630102056413</v>
      </c>
    </row>
    <row r="14" spans="2:11" x14ac:dyDescent="0.35">
      <c r="B14" s="31"/>
      <c r="C14" s="2" t="s">
        <v>83</v>
      </c>
      <c r="D14" s="28">
        <v>7.0104749031254245</v>
      </c>
      <c r="E14" s="28">
        <v>6.0910690322821113</v>
      </c>
      <c r="F14" s="28">
        <v>5.074395823517464</v>
      </c>
      <c r="G14" s="28">
        <v>4.8326090822632661</v>
      </c>
      <c r="H14" s="28">
        <v>4.9653850210667656</v>
      </c>
      <c r="I14" s="28">
        <v>7.1198541669795947</v>
      </c>
      <c r="J14" s="28">
        <v>6.5625720385140394</v>
      </c>
      <c r="K14" s="29">
        <v>4.5885766750586097</v>
      </c>
    </row>
    <row r="15" spans="2:11" ht="15" thickBot="1" x14ac:dyDescent="0.4">
      <c r="B15" s="32"/>
      <c r="C15" s="3" t="s">
        <v>84</v>
      </c>
      <c r="D15" s="33">
        <v>7.226396946530337</v>
      </c>
      <c r="E15" s="33">
        <v>6.3083326370269166</v>
      </c>
      <c r="F15" s="33">
        <v>5.292494672167928</v>
      </c>
      <c r="G15" s="33">
        <v>5.0514443617964302</v>
      </c>
      <c r="H15" s="33">
        <v>5.1827819653257876</v>
      </c>
      <c r="I15" s="33">
        <v>7.3369514976705892</v>
      </c>
      <c r="J15" s="33">
        <v>6.7799307713665042</v>
      </c>
      <c r="K15" s="34">
        <v>4.8084592120650553</v>
      </c>
    </row>
    <row r="16" spans="2:11" x14ac:dyDescent="0.35">
      <c r="B16" s="24" t="s">
        <v>106</v>
      </c>
      <c r="C16" s="1" t="s">
        <v>2</v>
      </c>
      <c r="D16" s="25">
        <v>6.4660326039497251</v>
      </c>
      <c r="E16" s="25">
        <v>5.5436766784109572</v>
      </c>
      <c r="F16" s="25">
        <v>4.5231273105840755</v>
      </c>
      <c r="G16" s="25">
        <v>4.2792438529239218</v>
      </c>
      <c r="H16" s="25">
        <v>4.4162252463092919</v>
      </c>
      <c r="I16" s="25">
        <v>6.576092635579446</v>
      </c>
      <c r="J16" s="25">
        <v>6.0159554703163245</v>
      </c>
      <c r="K16" s="26">
        <v>4.034270011262624</v>
      </c>
    </row>
    <row r="17" spans="2:11" x14ac:dyDescent="0.35">
      <c r="B17" s="27" t="s">
        <v>107</v>
      </c>
      <c r="C17" s="2" t="s">
        <v>69</v>
      </c>
      <c r="D17" s="28">
        <v>6.8144046296509462</v>
      </c>
      <c r="E17" s="28">
        <v>5.8963403201475257</v>
      </c>
      <c r="F17" s="28">
        <v>4.8805023552885372</v>
      </c>
      <c r="G17" s="28">
        <v>4.6394520449170393</v>
      </c>
      <c r="H17" s="28">
        <v>4.7707896484463976</v>
      </c>
      <c r="I17" s="28">
        <v>6.9249591807911983</v>
      </c>
      <c r="J17" s="28">
        <v>6.3679384544871134</v>
      </c>
      <c r="K17" s="29">
        <v>4.3964668951856654</v>
      </c>
    </row>
    <row r="18" spans="2:11" x14ac:dyDescent="0.35">
      <c r="B18" s="27" t="s">
        <v>109</v>
      </c>
      <c r="C18" s="2" t="s">
        <v>71</v>
      </c>
      <c r="D18" s="28">
        <v>6.7704867642417668</v>
      </c>
      <c r="E18" s="28">
        <v>5.8524224547383454</v>
      </c>
      <c r="F18" s="28">
        <v>4.8365844898793577</v>
      </c>
      <c r="G18" s="28">
        <v>4.5955341795078599</v>
      </c>
      <c r="H18" s="28">
        <v>4.7268717830372173</v>
      </c>
      <c r="I18" s="28">
        <v>6.8810413153820189</v>
      </c>
      <c r="J18" s="28">
        <v>6.324020589077934</v>
      </c>
      <c r="K18" s="29">
        <v>4.3525490297764851</v>
      </c>
    </row>
    <row r="19" spans="2:11" x14ac:dyDescent="0.35">
      <c r="B19" s="30">
        <v>0</v>
      </c>
      <c r="C19" s="2" t="s">
        <v>73</v>
      </c>
      <c r="D19" s="28">
        <v>6.7046099661279968</v>
      </c>
      <c r="E19" s="28">
        <v>5.7865456566245754</v>
      </c>
      <c r="F19" s="28">
        <v>4.7707076917655868</v>
      </c>
      <c r="G19" s="28">
        <v>4.529657381394089</v>
      </c>
      <c r="H19" s="28">
        <v>4.6609949849234473</v>
      </c>
      <c r="I19" s="28">
        <v>6.8151645172682489</v>
      </c>
      <c r="J19" s="28">
        <v>6.258143790964164</v>
      </c>
      <c r="K19" s="29">
        <v>4.286672231662715</v>
      </c>
    </row>
    <row r="20" spans="2:11" x14ac:dyDescent="0.35">
      <c r="B20" s="31"/>
      <c r="C20" s="2" t="s">
        <v>75</v>
      </c>
      <c r="D20" s="28">
        <v>6.638733168014225</v>
      </c>
      <c r="E20" s="28">
        <v>5.7206688585108045</v>
      </c>
      <c r="F20" s="28">
        <v>4.7048308936518168</v>
      </c>
      <c r="G20" s="28">
        <v>4.463780583280319</v>
      </c>
      <c r="H20" s="28">
        <v>4.5951181868096773</v>
      </c>
      <c r="I20" s="28">
        <v>6.749287719154478</v>
      </c>
      <c r="J20" s="28">
        <v>6.1922669928503931</v>
      </c>
      <c r="K20" s="29">
        <v>4.220795433548945</v>
      </c>
    </row>
    <row r="21" spans="2:11" x14ac:dyDescent="0.35">
      <c r="B21" s="31"/>
      <c r="C21" s="2" t="s">
        <v>77</v>
      </c>
      <c r="D21" s="28">
        <v>6.745291724906842</v>
      </c>
      <c r="E21" s="28">
        <v>5.8258858540635288</v>
      </c>
      <c r="F21" s="28">
        <v>4.8092126452988806</v>
      </c>
      <c r="G21" s="28">
        <v>4.5674259040446836</v>
      </c>
      <c r="H21" s="28">
        <v>4.7002018428481831</v>
      </c>
      <c r="I21" s="28">
        <v>6.8546709887610122</v>
      </c>
      <c r="J21" s="28">
        <v>6.2973888602954569</v>
      </c>
      <c r="K21" s="29">
        <v>4.3233934968400272</v>
      </c>
    </row>
    <row r="22" spans="2:11" x14ac:dyDescent="0.35">
      <c r="B22" s="31"/>
      <c r="C22" s="2" t="s">
        <v>79</v>
      </c>
      <c r="D22" s="28">
        <v>6.7085894402416404</v>
      </c>
      <c r="E22" s="28">
        <v>5.7891835693983271</v>
      </c>
      <c r="F22" s="28">
        <v>4.7725103606336789</v>
      </c>
      <c r="G22" s="28">
        <v>4.530723619379482</v>
      </c>
      <c r="H22" s="28">
        <v>4.6634995581829815</v>
      </c>
      <c r="I22" s="28">
        <v>6.8179687040958106</v>
      </c>
      <c r="J22" s="28">
        <v>6.2606865756302552</v>
      </c>
      <c r="K22" s="29">
        <v>4.2866912121748255</v>
      </c>
    </row>
    <row r="23" spans="2:11" x14ac:dyDescent="0.35">
      <c r="B23" s="31"/>
      <c r="C23" s="2" t="s">
        <v>81</v>
      </c>
      <c r="D23" s="28">
        <v>6.653536013243837</v>
      </c>
      <c r="E23" s="28">
        <v>5.7341301424005238</v>
      </c>
      <c r="F23" s="28">
        <v>4.7174569336358765</v>
      </c>
      <c r="G23" s="28">
        <v>4.4756701923816786</v>
      </c>
      <c r="H23" s="28">
        <v>4.6084461311851781</v>
      </c>
      <c r="I23" s="28">
        <v>6.7629152770980072</v>
      </c>
      <c r="J23" s="28">
        <v>6.2056331486324519</v>
      </c>
      <c r="K23" s="29">
        <v>4.231637785177023</v>
      </c>
    </row>
    <row r="24" spans="2:11" x14ac:dyDescent="0.35">
      <c r="B24" s="31"/>
      <c r="C24" s="2" t="s">
        <v>83</v>
      </c>
      <c r="D24" s="28">
        <v>6.5984825862460346</v>
      </c>
      <c r="E24" s="28">
        <v>5.6790767154027222</v>
      </c>
      <c r="F24" s="28">
        <v>4.6624035066380731</v>
      </c>
      <c r="G24" s="28">
        <v>4.4206167653838753</v>
      </c>
      <c r="H24" s="28">
        <v>4.5533927041873747</v>
      </c>
      <c r="I24" s="28">
        <v>6.7078618501002056</v>
      </c>
      <c r="J24" s="28">
        <v>6.1505797216346494</v>
      </c>
      <c r="K24" s="29">
        <v>4.1765843581792197</v>
      </c>
    </row>
    <row r="25" spans="2:11" ht="15" thickBot="1" x14ac:dyDescent="0.4">
      <c r="B25" s="32"/>
      <c r="C25" s="3" t="s">
        <v>84</v>
      </c>
      <c r="D25" s="33">
        <v>6.8144046296509462</v>
      </c>
      <c r="E25" s="33">
        <v>5.8963403201475257</v>
      </c>
      <c r="F25" s="33">
        <v>4.8805023552885372</v>
      </c>
      <c r="G25" s="33">
        <v>4.6394520449170393</v>
      </c>
      <c r="H25" s="33">
        <v>4.7707896484463976</v>
      </c>
      <c r="I25" s="33">
        <v>6.9249591807911983</v>
      </c>
      <c r="J25" s="33">
        <v>6.3679384544871134</v>
      </c>
      <c r="K25" s="34">
        <v>4.3964668951856654</v>
      </c>
    </row>
    <row r="26" spans="2:11" x14ac:dyDescent="0.35">
      <c r="B26" s="24" t="s">
        <v>106</v>
      </c>
      <c r="C26" s="1" t="s">
        <v>2</v>
      </c>
      <c r="D26" s="25">
        <v>5.8480441286306393</v>
      </c>
      <c r="E26" s="25">
        <v>4.9256882030918714</v>
      </c>
      <c r="F26" s="25">
        <v>3.9051388352649892</v>
      </c>
      <c r="G26" s="25">
        <v>3.6612553776048355</v>
      </c>
      <c r="H26" s="25">
        <v>3.7982367709902065</v>
      </c>
      <c r="I26" s="25">
        <v>5.9581041602603602</v>
      </c>
      <c r="J26" s="25">
        <v>5.3979669949972395</v>
      </c>
      <c r="K26" s="26">
        <v>3.4162815359435386</v>
      </c>
    </row>
    <row r="27" spans="2:11" x14ac:dyDescent="0.35">
      <c r="B27" s="27" t="s">
        <v>107</v>
      </c>
      <c r="C27" s="2" t="s">
        <v>69</v>
      </c>
      <c r="D27" s="28">
        <v>6.1964161543318612</v>
      </c>
      <c r="E27" s="28">
        <v>5.2783518448284399</v>
      </c>
      <c r="F27" s="28">
        <v>4.2625138799694522</v>
      </c>
      <c r="G27" s="28">
        <v>4.0214635695979544</v>
      </c>
      <c r="H27" s="28">
        <v>4.1528011731273127</v>
      </c>
      <c r="I27" s="28">
        <v>6.3069707054721134</v>
      </c>
      <c r="J27" s="28">
        <v>5.7499499791680284</v>
      </c>
      <c r="K27" s="29">
        <v>3.77847841986658</v>
      </c>
    </row>
    <row r="28" spans="2:11" x14ac:dyDescent="0.35">
      <c r="B28" s="27" t="s">
        <v>110</v>
      </c>
      <c r="C28" s="2" t="s">
        <v>71</v>
      </c>
      <c r="D28" s="28">
        <v>6.1524982889226809</v>
      </c>
      <c r="E28" s="28">
        <v>5.2344339794192605</v>
      </c>
      <c r="F28" s="28">
        <v>4.2185960145602719</v>
      </c>
      <c r="G28" s="28">
        <v>3.9775457041887741</v>
      </c>
      <c r="H28" s="28">
        <v>4.1088833077181315</v>
      </c>
      <c r="I28" s="28">
        <v>6.2630528400629331</v>
      </c>
      <c r="J28" s="28">
        <v>5.706032113758849</v>
      </c>
      <c r="K28" s="29">
        <v>3.7345605544573997</v>
      </c>
    </row>
    <row r="29" spans="2:11" x14ac:dyDescent="0.35">
      <c r="B29" s="30">
        <v>0</v>
      </c>
      <c r="C29" s="2" t="s">
        <v>73</v>
      </c>
      <c r="D29" s="28">
        <v>6.08662149080891</v>
      </c>
      <c r="E29" s="28">
        <v>5.1685571813054887</v>
      </c>
      <c r="F29" s="28">
        <v>4.152719216446501</v>
      </c>
      <c r="G29" s="28">
        <v>3.9116689060750032</v>
      </c>
      <c r="H29" s="28">
        <v>4.0430065096043615</v>
      </c>
      <c r="I29" s="28">
        <v>6.1971760419491622</v>
      </c>
      <c r="J29" s="28">
        <v>5.6401553156450772</v>
      </c>
      <c r="K29" s="29">
        <v>3.6686837563436296</v>
      </c>
    </row>
    <row r="30" spans="2:11" x14ac:dyDescent="0.35">
      <c r="B30" s="31"/>
      <c r="C30" s="2" t="s">
        <v>75</v>
      </c>
      <c r="D30" s="28">
        <v>6.02074469269514</v>
      </c>
      <c r="E30" s="28">
        <v>5.1026803831917187</v>
      </c>
      <c r="F30" s="28">
        <v>4.086842418332731</v>
      </c>
      <c r="G30" s="28">
        <v>3.8457921079612332</v>
      </c>
      <c r="H30" s="28">
        <v>3.977129711490591</v>
      </c>
      <c r="I30" s="28">
        <v>6.1312992438353922</v>
      </c>
      <c r="J30" s="28">
        <v>5.5742785175313072</v>
      </c>
      <c r="K30" s="29">
        <v>3.6028069582298587</v>
      </c>
    </row>
    <row r="31" spans="2:11" x14ac:dyDescent="0.35">
      <c r="B31" s="31"/>
      <c r="C31" s="2" t="s">
        <v>77</v>
      </c>
      <c r="D31" s="28">
        <v>6.1273032495877571</v>
      </c>
      <c r="E31" s="28">
        <v>5.2078973787444438</v>
      </c>
      <c r="F31" s="28">
        <v>4.1912241699797947</v>
      </c>
      <c r="G31" s="28">
        <v>3.9494374287255982</v>
      </c>
      <c r="H31" s="28">
        <v>4.0822133675290972</v>
      </c>
      <c r="I31" s="28">
        <v>6.2366825134419273</v>
      </c>
      <c r="J31" s="28">
        <v>5.6794003849763719</v>
      </c>
      <c r="K31" s="29">
        <v>3.7054050215209422</v>
      </c>
    </row>
    <row r="32" spans="2:11" x14ac:dyDescent="0.35">
      <c r="B32" s="31"/>
      <c r="C32" s="2" t="s">
        <v>79</v>
      </c>
      <c r="D32" s="28">
        <v>6.0906009649225554</v>
      </c>
      <c r="E32" s="28">
        <v>5.1711950940792422</v>
      </c>
      <c r="F32" s="28">
        <v>4.1545218853145931</v>
      </c>
      <c r="G32" s="28">
        <v>3.9127351440603957</v>
      </c>
      <c r="H32" s="28">
        <v>4.0455110828638956</v>
      </c>
      <c r="I32" s="28">
        <v>6.1999802287767256</v>
      </c>
      <c r="J32" s="28">
        <v>5.6426981003111694</v>
      </c>
      <c r="K32" s="29">
        <v>3.6687027368557397</v>
      </c>
    </row>
    <row r="33" spans="2:11" x14ac:dyDescent="0.35">
      <c r="B33" s="31"/>
      <c r="C33" s="2" t="s">
        <v>81</v>
      </c>
      <c r="D33" s="28">
        <v>6.0355475379247521</v>
      </c>
      <c r="E33" s="28">
        <v>5.1161416670814388</v>
      </c>
      <c r="F33" s="28">
        <v>4.0994684583167906</v>
      </c>
      <c r="G33" s="28">
        <v>3.8576817170625932</v>
      </c>
      <c r="H33" s="28">
        <v>3.9904576558660927</v>
      </c>
      <c r="I33" s="28">
        <v>6.1449268017789223</v>
      </c>
      <c r="J33" s="28">
        <v>5.5876446733133669</v>
      </c>
      <c r="K33" s="29">
        <v>3.6136493098579368</v>
      </c>
    </row>
    <row r="34" spans="2:11" x14ac:dyDescent="0.35">
      <c r="B34" s="31"/>
      <c r="C34" s="2" t="s">
        <v>83</v>
      </c>
      <c r="D34" s="28">
        <v>5.9804941109269487</v>
      </c>
      <c r="E34" s="28">
        <v>5.0610882400836354</v>
      </c>
      <c r="F34" s="28">
        <v>4.0444150313189873</v>
      </c>
      <c r="G34" s="28">
        <v>3.8026282900647899</v>
      </c>
      <c r="H34" s="28">
        <v>3.9354042288682893</v>
      </c>
      <c r="I34" s="28">
        <v>6.0898733747811189</v>
      </c>
      <c r="J34" s="28">
        <v>5.5325912463155635</v>
      </c>
      <c r="K34" s="29">
        <v>3.5585958828601338</v>
      </c>
    </row>
    <row r="35" spans="2:11" ht="15" thickBot="1" x14ac:dyDescent="0.4">
      <c r="B35" s="32"/>
      <c r="C35" s="3" t="s">
        <v>84</v>
      </c>
      <c r="D35" s="33">
        <v>6.1964161543318612</v>
      </c>
      <c r="E35" s="33">
        <v>5.2783518448284399</v>
      </c>
      <c r="F35" s="33">
        <v>4.2625138799694522</v>
      </c>
      <c r="G35" s="33">
        <v>4.0214635695979544</v>
      </c>
      <c r="H35" s="33">
        <v>4.1528011731273127</v>
      </c>
      <c r="I35" s="33">
        <v>6.3069707054721134</v>
      </c>
      <c r="J35" s="33">
        <v>5.7499499791680284</v>
      </c>
      <c r="K35" s="34">
        <v>3.77847841986658</v>
      </c>
    </row>
    <row r="36" spans="2:11" x14ac:dyDescent="0.35">
      <c r="B36" s="24" t="s">
        <v>106</v>
      </c>
      <c r="C36" s="1" t="s">
        <v>2</v>
      </c>
      <c r="D36" s="25">
        <v>5.2300556533115534</v>
      </c>
      <c r="E36" s="25">
        <v>4.3076997277727864</v>
      </c>
      <c r="F36" s="25">
        <v>3.2871503599459042</v>
      </c>
      <c r="G36" s="25">
        <v>3.0432669022857506</v>
      </c>
      <c r="H36" s="25">
        <v>3.1802482956711207</v>
      </c>
      <c r="I36" s="25">
        <v>5.3401156849412743</v>
      </c>
      <c r="J36" s="25">
        <v>4.7799785196781528</v>
      </c>
      <c r="K36" s="26">
        <v>2.7982930606244532</v>
      </c>
    </row>
    <row r="37" spans="2:11" x14ac:dyDescent="0.35">
      <c r="B37" s="27" t="s">
        <v>107</v>
      </c>
      <c r="C37" s="2" t="s">
        <v>69</v>
      </c>
      <c r="D37" s="28">
        <v>5.5784276790127745</v>
      </c>
      <c r="E37" s="28">
        <v>4.660363369509354</v>
      </c>
      <c r="F37" s="28">
        <v>3.6445254046503663</v>
      </c>
      <c r="G37" s="28">
        <v>3.4034750942788685</v>
      </c>
      <c r="H37" s="28">
        <v>3.5348126978082264</v>
      </c>
      <c r="I37" s="28">
        <v>5.6889822301530275</v>
      </c>
      <c r="J37" s="28">
        <v>5.1319615038489435</v>
      </c>
      <c r="K37" s="29">
        <v>3.1604899445474941</v>
      </c>
    </row>
    <row r="38" spans="2:11" x14ac:dyDescent="0.35">
      <c r="B38" s="27" t="s">
        <v>111</v>
      </c>
      <c r="C38" s="2" t="s">
        <v>71</v>
      </c>
      <c r="D38" s="28">
        <v>5.5345098136035951</v>
      </c>
      <c r="E38" s="28">
        <v>4.6164455041001737</v>
      </c>
      <c r="F38" s="28">
        <v>3.600607539241186</v>
      </c>
      <c r="G38" s="28">
        <v>3.3595572288696882</v>
      </c>
      <c r="H38" s="28">
        <v>3.4908948323990465</v>
      </c>
      <c r="I38" s="28">
        <v>5.6450643647438472</v>
      </c>
      <c r="J38" s="28">
        <v>5.0880436384397623</v>
      </c>
      <c r="K38" s="29">
        <v>3.1165720791383142</v>
      </c>
    </row>
    <row r="39" spans="2:11" x14ac:dyDescent="0.35">
      <c r="B39" s="30">
        <v>0</v>
      </c>
      <c r="C39" s="2" t="s">
        <v>73</v>
      </c>
      <c r="D39" s="28">
        <v>5.4686330154898251</v>
      </c>
      <c r="E39" s="28">
        <v>4.5505687059864037</v>
      </c>
      <c r="F39" s="28">
        <v>3.534730741127416</v>
      </c>
      <c r="G39" s="28">
        <v>3.2936804307559182</v>
      </c>
      <c r="H39" s="28">
        <v>3.4250180342852761</v>
      </c>
      <c r="I39" s="28">
        <v>5.5791875666300772</v>
      </c>
      <c r="J39" s="28">
        <v>5.0221668403259923</v>
      </c>
      <c r="K39" s="29">
        <v>3.0506952810245438</v>
      </c>
    </row>
    <row r="40" spans="2:11" x14ac:dyDescent="0.35">
      <c r="B40" s="31"/>
      <c r="C40" s="2" t="s">
        <v>75</v>
      </c>
      <c r="D40" s="28">
        <v>5.402756217376055</v>
      </c>
      <c r="E40" s="28">
        <v>4.4846919078726337</v>
      </c>
      <c r="F40" s="28">
        <v>3.4688539430136456</v>
      </c>
      <c r="G40" s="28">
        <v>3.2278036326421478</v>
      </c>
      <c r="H40" s="28">
        <v>3.3591412361715056</v>
      </c>
      <c r="I40" s="28">
        <v>5.5133107685163072</v>
      </c>
      <c r="J40" s="28">
        <v>4.9562900422122214</v>
      </c>
      <c r="K40" s="29">
        <v>2.9848184829107733</v>
      </c>
    </row>
    <row r="41" spans="2:11" x14ac:dyDescent="0.35">
      <c r="B41" s="31"/>
      <c r="C41" s="2" t="s">
        <v>77</v>
      </c>
      <c r="D41" s="28">
        <v>5.5093147742686703</v>
      </c>
      <c r="E41" s="28">
        <v>4.589908903425358</v>
      </c>
      <c r="F41" s="28">
        <v>3.5732356946607098</v>
      </c>
      <c r="G41" s="28">
        <v>3.3314489534065124</v>
      </c>
      <c r="H41" s="28">
        <v>3.4642248922100118</v>
      </c>
      <c r="I41" s="28">
        <v>5.6186940381228405</v>
      </c>
      <c r="J41" s="28">
        <v>5.0614119096572852</v>
      </c>
      <c r="K41" s="29">
        <v>3.0874165462018563</v>
      </c>
    </row>
    <row r="42" spans="2:11" x14ac:dyDescent="0.35">
      <c r="B42" s="31"/>
      <c r="C42" s="2" t="s">
        <v>79</v>
      </c>
      <c r="D42" s="28">
        <v>5.4726124896034687</v>
      </c>
      <c r="E42" s="28">
        <v>4.5532066187601554</v>
      </c>
      <c r="F42" s="28">
        <v>3.5365334099955077</v>
      </c>
      <c r="G42" s="28">
        <v>3.2947466687413103</v>
      </c>
      <c r="H42" s="28">
        <v>3.4275226075448098</v>
      </c>
      <c r="I42" s="28">
        <v>5.5819917534576389</v>
      </c>
      <c r="J42" s="28">
        <v>5.0247096249920835</v>
      </c>
      <c r="K42" s="29">
        <v>3.0507142615366538</v>
      </c>
    </row>
    <row r="43" spans="2:11" x14ac:dyDescent="0.35">
      <c r="B43" s="31"/>
      <c r="C43" s="2" t="s">
        <v>81</v>
      </c>
      <c r="D43" s="28">
        <v>5.4175590626056653</v>
      </c>
      <c r="E43" s="28">
        <v>4.498153191762353</v>
      </c>
      <c r="F43" s="28">
        <v>3.4814799829977043</v>
      </c>
      <c r="G43" s="28">
        <v>3.2396932417435074</v>
      </c>
      <c r="H43" s="28">
        <v>3.3724691805470068</v>
      </c>
      <c r="I43" s="28">
        <v>5.5269383264598373</v>
      </c>
      <c r="J43" s="28">
        <v>4.969656197994281</v>
      </c>
      <c r="K43" s="29">
        <v>2.9956608345388513</v>
      </c>
    </row>
    <row r="44" spans="2:11" x14ac:dyDescent="0.35">
      <c r="B44" s="31"/>
      <c r="C44" s="2" t="s">
        <v>83</v>
      </c>
      <c r="D44" s="28">
        <v>5.3625056356078638</v>
      </c>
      <c r="E44" s="28">
        <v>4.4430997647645505</v>
      </c>
      <c r="F44" s="28">
        <v>3.4264265559999014</v>
      </c>
      <c r="G44" s="28">
        <v>3.1846398147457049</v>
      </c>
      <c r="H44" s="28">
        <v>3.3174157535492039</v>
      </c>
      <c r="I44" s="28">
        <v>5.4718848994620339</v>
      </c>
      <c r="J44" s="28">
        <v>4.9146027709964777</v>
      </c>
      <c r="K44" s="29">
        <v>2.9406074075410484</v>
      </c>
    </row>
    <row r="45" spans="2:11" ht="15" thickBot="1" x14ac:dyDescent="0.4">
      <c r="B45" s="32"/>
      <c r="C45" s="3" t="s">
        <v>84</v>
      </c>
      <c r="D45" s="33">
        <v>5.5784276790127745</v>
      </c>
      <c r="E45" s="33">
        <v>4.660363369509354</v>
      </c>
      <c r="F45" s="33">
        <v>3.6445254046503663</v>
      </c>
      <c r="G45" s="33">
        <v>3.4034750942788685</v>
      </c>
      <c r="H45" s="33">
        <v>3.5348126978082264</v>
      </c>
      <c r="I45" s="33">
        <v>5.6889822301530275</v>
      </c>
      <c r="J45" s="33">
        <v>5.1319615038489435</v>
      </c>
      <c r="K45" s="34">
        <v>3.1604899445474941</v>
      </c>
    </row>
    <row r="46" spans="2:11" x14ac:dyDescent="0.35">
      <c r="B46" s="35" t="s">
        <v>112</v>
      </c>
      <c r="C46" s="1" t="s">
        <v>2</v>
      </c>
      <c r="D46" s="25">
        <v>5.8507121518045881</v>
      </c>
      <c r="E46" s="25">
        <v>4.9049977862465575</v>
      </c>
      <c r="F46" s="25">
        <v>3.8986134132125039</v>
      </c>
      <c r="G46" s="25">
        <v>3.6440554571870565</v>
      </c>
      <c r="H46" s="25">
        <v>3.7888850319554921</v>
      </c>
      <c r="I46" s="25">
        <v>5.9312371144078533</v>
      </c>
      <c r="J46" s="25">
        <v>5.3724285613457665</v>
      </c>
      <c r="K46" s="26">
        <v>3.4013808121862286</v>
      </c>
    </row>
    <row r="47" spans="2:11" x14ac:dyDescent="0.35">
      <c r="B47" s="27"/>
      <c r="C47" s="2" t="s">
        <v>69</v>
      </c>
      <c r="D47" s="28">
        <v>6.2016594612322944</v>
      </c>
      <c r="E47" s="28">
        <v>5.2619927793626529</v>
      </c>
      <c r="F47" s="28">
        <v>4.2642496155698852</v>
      </c>
      <c r="G47" s="28">
        <v>4.0142064553327073</v>
      </c>
      <c r="H47" s="28">
        <v>4.1502375002758862</v>
      </c>
      <c r="I47" s="28">
        <v>6.284982139176611</v>
      </c>
      <c r="J47" s="28">
        <v>5.7289610188103728</v>
      </c>
      <c r="K47" s="29">
        <v>3.7734043452920432</v>
      </c>
    </row>
    <row r="48" spans="2:11" x14ac:dyDescent="0.35">
      <c r="B48" s="27" t="s">
        <v>108</v>
      </c>
      <c r="C48" s="2" t="s">
        <v>71</v>
      </c>
      <c r="D48" s="28">
        <v>6.1577415958231141</v>
      </c>
      <c r="E48" s="28">
        <v>5.2180749139534726</v>
      </c>
      <c r="F48" s="28">
        <v>4.2203317501607049</v>
      </c>
      <c r="G48" s="28">
        <v>3.970288589923527</v>
      </c>
      <c r="H48" s="28">
        <v>4.1063196348667068</v>
      </c>
      <c r="I48" s="28">
        <v>6.2410642737674307</v>
      </c>
      <c r="J48" s="28">
        <v>5.6850431534011934</v>
      </c>
      <c r="K48" s="29">
        <v>3.7294864798828629</v>
      </c>
    </row>
    <row r="49" spans="2:11" x14ac:dyDescent="0.35">
      <c r="B49" s="30">
        <v>0</v>
      </c>
      <c r="C49" s="2" t="s">
        <v>73</v>
      </c>
      <c r="D49" s="28">
        <v>6.0918647977093432</v>
      </c>
      <c r="E49" s="28">
        <v>5.1521981158397026</v>
      </c>
      <c r="F49" s="28">
        <v>4.1544549520469349</v>
      </c>
      <c r="G49" s="28">
        <v>3.9044117918097565</v>
      </c>
      <c r="H49" s="28">
        <v>4.0404428367529359</v>
      </c>
      <c r="I49" s="28">
        <v>6.1751874756536598</v>
      </c>
      <c r="J49" s="28">
        <v>5.6191663552874216</v>
      </c>
      <c r="K49" s="29">
        <v>3.6636096817690924</v>
      </c>
    </row>
    <row r="50" spans="2:11" x14ac:dyDescent="0.35">
      <c r="B50" s="31"/>
      <c r="C50" s="2" t="s">
        <v>75</v>
      </c>
      <c r="D50" s="28">
        <v>6.0259879995955732</v>
      </c>
      <c r="E50" s="28">
        <v>5.0863213177259317</v>
      </c>
      <c r="F50" s="28">
        <v>4.088578153933164</v>
      </c>
      <c r="G50" s="28">
        <v>3.8385349936959861</v>
      </c>
      <c r="H50" s="28">
        <v>3.9745660386391655</v>
      </c>
      <c r="I50" s="28">
        <v>6.1093106775398898</v>
      </c>
      <c r="J50" s="28">
        <v>5.5532895571736516</v>
      </c>
      <c r="K50" s="29">
        <v>3.597732883655322</v>
      </c>
    </row>
    <row r="51" spans="2:11" x14ac:dyDescent="0.35">
      <c r="B51" s="31"/>
      <c r="C51" s="2" t="s">
        <v>77</v>
      </c>
      <c r="D51" s="28">
        <v>6.1319771724872103</v>
      </c>
      <c r="E51" s="28">
        <v>5.1908408134892063</v>
      </c>
      <c r="F51" s="28">
        <v>4.1893999595151161</v>
      </c>
      <c r="G51" s="28">
        <v>3.9384061981486065</v>
      </c>
      <c r="H51" s="28">
        <v>4.0765754887450898</v>
      </c>
      <c r="I51" s="28">
        <v>6.2142557769021369</v>
      </c>
      <c r="J51" s="28">
        <v>5.6578806819686829</v>
      </c>
      <c r="K51" s="29">
        <v>3.6957902230906012</v>
      </c>
    </row>
    <row r="52" spans="2:11" x14ac:dyDescent="0.35">
      <c r="B52" s="31"/>
      <c r="C52" s="2" t="s">
        <v>79</v>
      </c>
      <c r="D52" s="28">
        <v>6.0952748878220078</v>
      </c>
      <c r="E52" s="28">
        <v>5.1541385288240047</v>
      </c>
      <c r="F52" s="28">
        <v>4.1526976748499136</v>
      </c>
      <c r="G52" s="28">
        <v>3.9017039134834044</v>
      </c>
      <c r="H52" s="28">
        <v>4.0398732040798881</v>
      </c>
      <c r="I52" s="28">
        <v>6.1775534922369344</v>
      </c>
      <c r="J52" s="28">
        <v>5.6211783973034803</v>
      </c>
      <c r="K52" s="29">
        <v>3.6590879384253996</v>
      </c>
    </row>
    <row r="53" spans="2:11" x14ac:dyDescent="0.35">
      <c r="B53" s="31"/>
      <c r="C53" s="2" t="s">
        <v>81</v>
      </c>
      <c r="D53" s="28">
        <v>6.0402214608242053</v>
      </c>
      <c r="E53" s="28">
        <v>5.0990851018262013</v>
      </c>
      <c r="F53" s="28">
        <v>4.0976442478521111</v>
      </c>
      <c r="G53" s="28">
        <v>3.8466504864856015</v>
      </c>
      <c r="H53" s="28">
        <v>3.9848197770820848</v>
      </c>
      <c r="I53" s="28">
        <v>6.122500065239131</v>
      </c>
      <c r="J53" s="28">
        <v>5.5661249703056779</v>
      </c>
      <c r="K53" s="29">
        <v>3.6040345114275962</v>
      </c>
    </row>
    <row r="54" spans="2:11" x14ac:dyDescent="0.35">
      <c r="B54" s="31"/>
      <c r="C54" s="2" t="s">
        <v>83</v>
      </c>
      <c r="D54" s="28">
        <v>5.9851680338264019</v>
      </c>
      <c r="E54" s="28">
        <v>5.044031674828398</v>
      </c>
      <c r="F54" s="28">
        <v>4.0425908208543078</v>
      </c>
      <c r="G54" s="28">
        <v>3.7915970594877986</v>
      </c>
      <c r="H54" s="28">
        <v>3.9297663500842819</v>
      </c>
      <c r="I54" s="28">
        <v>6.0674466382413286</v>
      </c>
      <c r="J54" s="28">
        <v>5.5110715433078745</v>
      </c>
      <c r="K54" s="29">
        <v>3.5489810844297933</v>
      </c>
    </row>
    <row r="55" spans="2:11" ht="15" thickBot="1" x14ac:dyDescent="0.4">
      <c r="B55" s="32"/>
      <c r="C55" s="3" t="s">
        <v>84</v>
      </c>
      <c r="D55" s="33">
        <v>6.2016594612322944</v>
      </c>
      <c r="E55" s="33">
        <v>5.2619927793626529</v>
      </c>
      <c r="F55" s="33">
        <v>4.2642496155698852</v>
      </c>
      <c r="G55" s="33">
        <v>4.0142064553327073</v>
      </c>
      <c r="H55" s="33">
        <v>4.1502375002758862</v>
      </c>
      <c r="I55" s="33">
        <v>6.284982139176611</v>
      </c>
      <c r="J55" s="33">
        <v>5.7289610188103728</v>
      </c>
      <c r="K55" s="34">
        <v>3.7734043452920432</v>
      </c>
    </row>
    <row r="56" spans="2:11" x14ac:dyDescent="0.35">
      <c r="B56" s="35" t="s">
        <v>112</v>
      </c>
      <c r="C56" s="1" t="s">
        <v>2</v>
      </c>
      <c r="D56" s="25">
        <v>5.6364665467360942</v>
      </c>
      <c r="E56" s="25">
        <v>4.6907521811780626</v>
      </c>
      <c r="F56" s="25">
        <v>3.684367808144009</v>
      </c>
      <c r="G56" s="25">
        <v>3.4298098521185616</v>
      </c>
      <c r="H56" s="25">
        <v>3.5746394268869972</v>
      </c>
      <c r="I56" s="25">
        <v>5.7169915093393584</v>
      </c>
      <c r="J56" s="25">
        <v>5.1581829562772725</v>
      </c>
      <c r="K56" s="26">
        <v>3.1871352071177337</v>
      </c>
    </row>
    <row r="57" spans="2:11" x14ac:dyDescent="0.35">
      <c r="B57" s="27"/>
      <c r="C57" s="2" t="s">
        <v>69</v>
      </c>
      <c r="D57" s="28">
        <v>5.9874138561637995</v>
      </c>
      <c r="E57" s="28">
        <v>5.047747174294158</v>
      </c>
      <c r="F57" s="28">
        <v>4.0500040105013904</v>
      </c>
      <c r="G57" s="28">
        <v>3.7999608502642124</v>
      </c>
      <c r="H57" s="28">
        <v>3.9359918952073918</v>
      </c>
      <c r="I57" s="28">
        <v>6.0707365341081161</v>
      </c>
      <c r="J57" s="28">
        <v>5.5147154137418788</v>
      </c>
      <c r="K57" s="29">
        <v>3.5591587402235483</v>
      </c>
    </row>
    <row r="58" spans="2:11" x14ac:dyDescent="0.35">
      <c r="B58" s="27" t="s">
        <v>109</v>
      </c>
      <c r="C58" s="2" t="s">
        <v>71</v>
      </c>
      <c r="D58" s="28">
        <v>5.9434959907546192</v>
      </c>
      <c r="E58" s="28">
        <v>5.0038293088849777</v>
      </c>
      <c r="F58" s="28">
        <v>4.0060861450922109</v>
      </c>
      <c r="G58" s="28">
        <v>3.7560429848550325</v>
      </c>
      <c r="H58" s="28">
        <v>3.8920740297982119</v>
      </c>
      <c r="I58" s="28">
        <v>6.0268186686989358</v>
      </c>
      <c r="J58" s="28">
        <v>5.4707975483326985</v>
      </c>
      <c r="K58" s="29">
        <v>3.5152408748143684</v>
      </c>
    </row>
    <row r="59" spans="2:11" x14ac:dyDescent="0.35">
      <c r="B59" s="30">
        <v>0</v>
      </c>
      <c r="C59" s="2" t="s">
        <v>73</v>
      </c>
      <c r="D59" s="28">
        <v>5.8776191926408492</v>
      </c>
      <c r="E59" s="28">
        <v>4.9379525107712077</v>
      </c>
      <c r="F59" s="28">
        <v>3.9402093469784401</v>
      </c>
      <c r="G59" s="28">
        <v>3.6901661867412616</v>
      </c>
      <c r="H59" s="28">
        <v>3.8261972316844415</v>
      </c>
      <c r="I59" s="28">
        <v>5.9609418705851658</v>
      </c>
      <c r="J59" s="28">
        <v>5.4049207502189285</v>
      </c>
      <c r="K59" s="29">
        <v>3.4493640767005975</v>
      </c>
    </row>
    <row r="60" spans="2:11" x14ac:dyDescent="0.35">
      <c r="B60" s="31"/>
      <c r="C60" s="2" t="s">
        <v>75</v>
      </c>
      <c r="D60" s="28">
        <v>5.8117423945270783</v>
      </c>
      <c r="E60" s="28">
        <v>4.8720757126574377</v>
      </c>
      <c r="F60" s="28">
        <v>3.87433254886467</v>
      </c>
      <c r="G60" s="28">
        <v>3.6242893886274921</v>
      </c>
      <c r="H60" s="28">
        <v>3.7603204335706715</v>
      </c>
      <c r="I60" s="28">
        <v>5.8950650724713949</v>
      </c>
      <c r="J60" s="28">
        <v>5.3390439521051576</v>
      </c>
      <c r="K60" s="29">
        <v>3.383487278586828</v>
      </c>
    </row>
    <row r="61" spans="2:11" x14ac:dyDescent="0.35">
      <c r="B61" s="31"/>
      <c r="C61" s="2" t="s">
        <v>77</v>
      </c>
      <c r="D61" s="28">
        <v>5.9177315674187154</v>
      </c>
      <c r="E61" s="28">
        <v>4.9765952084207115</v>
      </c>
      <c r="F61" s="28">
        <v>3.9751543544466212</v>
      </c>
      <c r="G61" s="28">
        <v>3.7241605930801116</v>
      </c>
      <c r="H61" s="28">
        <v>3.8623298836765954</v>
      </c>
      <c r="I61" s="28">
        <v>6.000010171833642</v>
      </c>
      <c r="J61" s="28">
        <v>5.443635076900188</v>
      </c>
      <c r="K61" s="29">
        <v>3.4815446180221064</v>
      </c>
    </row>
    <row r="62" spans="2:11" x14ac:dyDescent="0.35">
      <c r="B62" s="31"/>
      <c r="C62" s="2" t="s">
        <v>79</v>
      </c>
      <c r="D62" s="28">
        <v>5.8810292827535138</v>
      </c>
      <c r="E62" s="28">
        <v>4.9398929237555098</v>
      </c>
      <c r="F62" s="28">
        <v>3.9384520697814192</v>
      </c>
      <c r="G62" s="28">
        <v>3.68745830841491</v>
      </c>
      <c r="H62" s="28">
        <v>3.8256275990113933</v>
      </c>
      <c r="I62" s="28">
        <v>5.9633078871684404</v>
      </c>
      <c r="J62" s="28">
        <v>5.4069327922349864</v>
      </c>
      <c r="K62" s="29">
        <v>3.4448423333569047</v>
      </c>
    </row>
    <row r="63" spans="2:11" x14ac:dyDescent="0.35">
      <c r="B63" s="31"/>
      <c r="C63" s="2" t="s">
        <v>81</v>
      </c>
      <c r="D63" s="28">
        <v>5.8259758557557104</v>
      </c>
      <c r="E63" s="28">
        <v>4.8848394967577073</v>
      </c>
      <c r="F63" s="28">
        <v>3.8833986427836167</v>
      </c>
      <c r="G63" s="28">
        <v>3.632404881417107</v>
      </c>
      <c r="H63" s="28">
        <v>3.7705741720135908</v>
      </c>
      <c r="I63" s="28">
        <v>5.908254460170637</v>
      </c>
      <c r="J63" s="28">
        <v>5.351879365237183</v>
      </c>
      <c r="K63" s="29">
        <v>3.3897889063591018</v>
      </c>
    </row>
    <row r="64" spans="2:11" x14ac:dyDescent="0.35">
      <c r="B64" s="31"/>
      <c r="C64" s="2" t="s">
        <v>83</v>
      </c>
      <c r="D64" s="28">
        <v>5.770922428757908</v>
      </c>
      <c r="E64" s="28">
        <v>4.829786069759904</v>
      </c>
      <c r="F64" s="28">
        <v>3.8283452157858133</v>
      </c>
      <c r="G64" s="28">
        <v>3.5773514544193037</v>
      </c>
      <c r="H64" s="28">
        <v>3.7155207450157874</v>
      </c>
      <c r="I64" s="28">
        <v>5.8532010331728346</v>
      </c>
      <c r="J64" s="28">
        <v>5.2968259382393805</v>
      </c>
      <c r="K64" s="29">
        <v>3.3347354793612989</v>
      </c>
    </row>
    <row r="65" spans="2:11" ht="15" thickBot="1" x14ac:dyDescent="0.4">
      <c r="B65" s="32"/>
      <c r="C65" s="3" t="s">
        <v>84</v>
      </c>
      <c r="D65" s="33">
        <v>5.9874138561637995</v>
      </c>
      <c r="E65" s="33">
        <v>5.047747174294158</v>
      </c>
      <c r="F65" s="33">
        <v>4.0500040105013904</v>
      </c>
      <c r="G65" s="33">
        <v>3.7999608502642124</v>
      </c>
      <c r="H65" s="33">
        <v>3.9359918952073918</v>
      </c>
      <c r="I65" s="33">
        <v>6.0707365341081161</v>
      </c>
      <c r="J65" s="33">
        <v>5.5147154137418788</v>
      </c>
      <c r="K65" s="34">
        <v>3.5591587402235483</v>
      </c>
    </row>
    <row r="66" spans="2:11" x14ac:dyDescent="0.35">
      <c r="B66" s="35" t="s">
        <v>112</v>
      </c>
      <c r="C66" s="1" t="s">
        <v>2</v>
      </c>
      <c r="D66" s="25">
        <v>5.3150981391333518</v>
      </c>
      <c r="E66" s="25">
        <v>4.3693837735753203</v>
      </c>
      <c r="F66" s="25">
        <v>3.3629994005412676</v>
      </c>
      <c r="G66" s="25">
        <v>3.1084414445158197</v>
      </c>
      <c r="H66" s="25">
        <v>3.2532710192842558</v>
      </c>
      <c r="I66" s="25">
        <v>5.395623101736617</v>
      </c>
      <c r="J66" s="25">
        <v>4.8368145486745311</v>
      </c>
      <c r="K66" s="26">
        <v>2.8657667995149918</v>
      </c>
    </row>
    <row r="67" spans="2:11" x14ac:dyDescent="0.35">
      <c r="B67" s="27"/>
      <c r="C67" s="2" t="s">
        <v>69</v>
      </c>
      <c r="D67" s="28">
        <v>5.6660454485610581</v>
      </c>
      <c r="E67" s="28">
        <v>4.7263787666914165</v>
      </c>
      <c r="F67" s="28">
        <v>3.7286356028986494</v>
      </c>
      <c r="G67" s="28">
        <v>3.4785924426614709</v>
      </c>
      <c r="H67" s="28">
        <v>3.6146234876046504</v>
      </c>
      <c r="I67" s="28">
        <v>5.7493681265053747</v>
      </c>
      <c r="J67" s="28">
        <v>5.1933470061391365</v>
      </c>
      <c r="K67" s="29">
        <v>3.2377903326208068</v>
      </c>
    </row>
    <row r="68" spans="2:11" x14ac:dyDescent="0.35">
      <c r="B68" s="27" t="s">
        <v>110</v>
      </c>
      <c r="C68" s="2" t="s">
        <v>71</v>
      </c>
      <c r="D68" s="28">
        <v>5.6221275831518778</v>
      </c>
      <c r="E68" s="28">
        <v>4.6824609012822362</v>
      </c>
      <c r="F68" s="28">
        <v>3.6847177374894691</v>
      </c>
      <c r="G68" s="28">
        <v>3.4346745772522902</v>
      </c>
      <c r="H68" s="28">
        <v>3.5707056221954705</v>
      </c>
      <c r="I68" s="28">
        <v>5.7054502610961944</v>
      </c>
      <c r="J68" s="28">
        <v>5.1494291407299571</v>
      </c>
      <c r="K68" s="29">
        <v>3.193872467211627</v>
      </c>
    </row>
    <row r="69" spans="2:11" x14ac:dyDescent="0.35">
      <c r="B69" s="30">
        <v>0</v>
      </c>
      <c r="C69" s="2" t="s">
        <v>73</v>
      </c>
      <c r="D69" s="28">
        <v>5.5562507850381069</v>
      </c>
      <c r="E69" s="28">
        <v>4.6165841031684662</v>
      </c>
      <c r="F69" s="28">
        <v>3.6188409393756986</v>
      </c>
      <c r="G69" s="28">
        <v>3.3687977791385202</v>
      </c>
      <c r="H69" s="28">
        <v>3.5048288240816996</v>
      </c>
      <c r="I69" s="28">
        <v>5.6395734629824235</v>
      </c>
      <c r="J69" s="28">
        <v>5.0835523426161862</v>
      </c>
      <c r="K69" s="29">
        <v>3.1279956690978561</v>
      </c>
    </row>
    <row r="70" spans="2:11" x14ac:dyDescent="0.35">
      <c r="B70" s="31"/>
      <c r="C70" s="2" t="s">
        <v>75</v>
      </c>
      <c r="D70" s="28">
        <v>5.4903739869243369</v>
      </c>
      <c r="E70" s="28">
        <v>4.5507073050546953</v>
      </c>
      <c r="F70" s="28">
        <v>3.5529641412619282</v>
      </c>
      <c r="G70" s="28">
        <v>3.3029209810247497</v>
      </c>
      <c r="H70" s="28">
        <v>3.4389520259679291</v>
      </c>
      <c r="I70" s="28">
        <v>5.5736966648686534</v>
      </c>
      <c r="J70" s="28">
        <v>5.0176755445024162</v>
      </c>
      <c r="K70" s="29">
        <v>3.0621188709840856</v>
      </c>
    </row>
    <row r="71" spans="2:11" x14ac:dyDescent="0.35">
      <c r="B71" s="31"/>
      <c r="C71" s="2" t="s">
        <v>77</v>
      </c>
      <c r="D71" s="28">
        <v>5.596363159815974</v>
      </c>
      <c r="E71" s="28">
        <v>4.65522680081797</v>
      </c>
      <c r="F71" s="28">
        <v>3.6537859468438798</v>
      </c>
      <c r="G71" s="28">
        <v>3.4027921854773702</v>
      </c>
      <c r="H71" s="28">
        <v>3.5409614760738535</v>
      </c>
      <c r="I71" s="28">
        <v>5.6786417642309006</v>
      </c>
      <c r="J71" s="28">
        <v>5.1222666692974466</v>
      </c>
      <c r="K71" s="29">
        <v>3.1601762104193649</v>
      </c>
    </row>
    <row r="72" spans="2:11" x14ac:dyDescent="0.35">
      <c r="B72" s="31"/>
      <c r="C72" s="2" t="s">
        <v>79</v>
      </c>
      <c r="D72" s="28">
        <v>5.5596608751507723</v>
      </c>
      <c r="E72" s="28">
        <v>4.6185245161527684</v>
      </c>
      <c r="F72" s="28">
        <v>3.6170836621786777</v>
      </c>
      <c r="G72" s="28">
        <v>3.3660899008121685</v>
      </c>
      <c r="H72" s="28">
        <v>3.5042591914086518</v>
      </c>
      <c r="I72" s="28">
        <v>5.6419394795656981</v>
      </c>
      <c r="J72" s="28">
        <v>5.0855643846322449</v>
      </c>
      <c r="K72" s="29">
        <v>3.1234739257541628</v>
      </c>
    </row>
    <row r="73" spans="2:11" x14ac:dyDescent="0.35">
      <c r="B73" s="31"/>
      <c r="C73" s="2" t="s">
        <v>81</v>
      </c>
      <c r="D73" s="28">
        <v>5.504607448152969</v>
      </c>
      <c r="E73" s="28">
        <v>4.563471089154965</v>
      </c>
      <c r="F73" s="28">
        <v>3.5620302351808744</v>
      </c>
      <c r="G73" s="28">
        <v>3.3110364738143652</v>
      </c>
      <c r="H73" s="28">
        <v>3.4492057644108485</v>
      </c>
      <c r="I73" s="28">
        <v>5.5868860525678956</v>
      </c>
      <c r="J73" s="28">
        <v>5.0305109576344416</v>
      </c>
      <c r="K73" s="29">
        <v>3.0684204987563599</v>
      </c>
    </row>
    <row r="74" spans="2:11" x14ac:dyDescent="0.35">
      <c r="B74" s="31"/>
      <c r="C74" s="2" t="s">
        <v>83</v>
      </c>
      <c r="D74" s="28">
        <v>5.4495540211551656</v>
      </c>
      <c r="E74" s="28">
        <v>4.5084176621571626</v>
      </c>
      <c r="F74" s="28">
        <v>3.5069768081830719</v>
      </c>
      <c r="G74" s="28">
        <v>3.2559830468165623</v>
      </c>
      <c r="H74" s="28">
        <v>3.394152337413046</v>
      </c>
      <c r="I74" s="28">
        <v>5.5318326255700923</v>
      </c>
      <c r="J74" s="28">
        <v>4.9754575306366382</v>
      </c>
      <c r="K74" s="29">
        <v>3.013367071758557</v>
      </c>
    </row>
    <row r="75" spans="2:11" ht="15" thickBot="1" x14ac:dyDescent="0.4">
      <c r="B75" s="32"/>
      <c r="C75" s="3" t="s">
        <v>84</v>
      </c>
      <c r="D75" s="33">
        <v>5.6660454485610581</v>
      </c>
      <c r="E75" s="33">
        <v>4.7263787666914165</v>
      </c>
      <c r="F75" s="33">
        <v>3.7286356028986494</v>
      </c>
      <c r="G75" s="33">
        <v>3.4785924426614709</v>
      </c>
      <c r="H75" s="33">
        <v>3.6146234876046504</v>
      </c>
      <c r="I75" s="33">
        <v>5.7493681265053747</v>
      </c>
      <c r="J75" s="33">
        <v>5.1933470061391365</v>
      </c>
      <c r="K75" s="34">
        <v>3.2377903326208068</v>
      </c>
    </row>
    <row r="76" spans="2:11" x14ac:dyDescent="0.35">
      <c r="B76" s="35" t="s">
        <v>112</v>
      </c>
      <c r="C76" s="1" t="s">
        <v>2</v>
      </c>
      <c r="D76" s="25">
        <v>4.9937297315306095</v>
      </c>
      <c r="E76" s="25">
        <v>4.0480153659725788</v>
      </c>
      <c r="F76" s="25">
        <v>3.0416309929385257</v>
      </c>
      <c r="G76" s="25">
        <v>2.7870730369130783</v>
      </c>
      <c r="H76" s="25">
        <v>2.9319026116815139</v>
      </c>
      <c r="I76" s="25">
        <v>5.0742546941338746</v>
      </c>
      <c r="J76" s="25">
        <v>4.5154461410717888</v>
      </c>
      <c r="K76" s="26">
        <v>2.5443983919122504</v>
      </c>
    </row>
    <row r="77" spans="2:11" x14ac:dyDescent="0.35">
      <c r="B77" s="27"/>
      <c r="C77" s="2" t="s">
        <v>69</v>
      </c>
      <c r="D77" s="28">
        <v>5.3446770409583166</v>
      </c>
      <c r="E77" s="28">
        <v>4.4050103590886742</v>
      </c>
      <c r="F77" s="28">
        <v>3.407267195295907</v>
      </c>
      <c r="G77" s="28">
        <v>3.1572240350587286</v>
      </c>
      <c r="H77" s="28">
        <v>3.293255080001908</v>
      </c>
      <c r="I77" s="28">
        <v>5.4279997189026332</v>
      </c>
      <c r="J77" s="28">
        <v>4.871978598536395</v>
      </c>
      <c r="K77" s="29">
        <v>2.9164219250180645</v>
      </c>
    </row>
    <row r="78" spans="2:11" x14ac:dyDescent="0.35">
      <c r="B78" s="27" t="s">
        <v>111</v>
      </c>
      <c r="C78" s="2" t="s">
        <v>71</v>
      </c>
      <c r="D78" s="28">
        <v>5.3007591755491363</v>
      </c>
      <c r="E78" s="28">
        <v>4.3610924936794939</v>
      </c>
      <c r="F78" s="28">
        <v>3.3633493298867272</v>
      </c>
      <c r="G78" s="28">
        <v>3.1133061696495488</v>
      </c>
      <c r="H78" s="28">
        <v>3.2493372145927282</v>
      </c>
      <c r="I78" s="28">
        <v>5.3840818534934529</v>
      </c>
      <c r="J78" s="28">
        <v>4.8280607331272147</v>
      </c>
      <c r="K78" s="29">
        <v>2.8725040596088847</v>
      </c>
    </row>
    <row r="79" spans="2:11" x14ac:dyDescent="0.35">
      <c r="B79" s="30">
        <v>0</v>
      </c>
      <c r="C79" s="2" t="s">
        <v>73</v>
      </c>
      <c r="D79" s="28">
        <v>5.2348823774353654</v>
      </c>
      <c r="E79" s="28">
        <v>4.2952156955657239</v>
      </c>
      <c r="F79" s="28">
        <v>3.2974725317729567</v>
      </c>
      <c r="G79" s="28">
        <v>3.0474293715357788</v>
      </c>
      <c r="H79" s="28">
        <v>3.1834604164789577</v>
      </c>
      <c r="I79" s="28">
        <v>5.318205055379682</v>
      </c>
      <c r="J79" s="28">
        <v>4.7621839350134447</v>
      </c>
      <c r="K79" s="29">
        <v>2.8066272614951142</v>
      </c>
    </row>
    <row r="80" spans="2:11" x14ac:dyDescent="0.35">
      <c r="B80" s="31"/>
      <c r="C80" s="2" t="s">
        <v>75</v>
      </c>
      <c r="D80" s="28">
        <v>5.1690055793215954</v>
      </c>
      <c r="E80" s="28">
        <v>4.2293388974519539</v>
      </c>
      <c r="F80" s="28">
        <v>3.2315957336591867</v>
      </c>
      <c r="G80" s="28">
        <v>2.9815525734220083</v>
      </c>
      <c r="H80" s="28">
        <v>3.1175836183651877</v>
      </c>
      <c r="I80" s="28">
        <v>5.252328257265912</v>
      </c>
      <c r="J80" s="28">
        <v>4.6963071368996747</v>
      </c>
      <c r="K80" s="29">
        <v>2.7407504633813442</v>
      </c>
    </row>
    <row r="81" spans="2:11" x14ac:dyDescent="0.35">
      <c r="B81" s="31"/>
      <c r="C81" s="2" t="s">
        <v>77</v>
      </c>
      <c r="D81" s="28">
        <v>5.2749947522132326</v>
      </c>
      <c r="E81" s="28">
        <v>4.3338583932152286</v>
      </c>
      <c r="F81" s="28">
        <v>3.3324175392411375</v>
      </c>
      <c r="G81" s="28">
        <v>3.0814237778746283</v>
      </c>
      <c r="H81" s="28">
        <v>3.2195930684711116</v>
      </c>
      <c r="I81" s="28">
        <v>5.3572733566281592</v>
      </c>
      <c r="J81" s="28">
        <v>4.8008982616947042</v>
      </c>
      <c r="K81" s="29">
        <v>2.838807802816623</v>
      </c>
    </row>
    <row r="82" spans="2:11" x14ac:dyDescent="0.35">
      <c r="B82" s="31"/>
      <c r="C82" s="2" t="s">
        <v>79</v>
      </c>
      <c r="D82" s="28">
        <v>5.23829246754803</v>
      </c>
      <c r="E82" s="28">
        <v>4.2971561085500261</v>
      </c>
      <c r="F82" s="28">
        <v>3.2957152545759358</v>
      </c>
      <c r="G82" s="28">
        <v>3.0447214932094262</v>
      </c>
      <c r="H82" s="28">
        <v>3.18289078380591</v>
      </c>
      <c r="I82" s="28">
        <v>5.3205710719629558</v>
      </c>
      <c r="J82" s="28">
        <v>4.7641959770295026</v>
      </c>
      <c r="K82" s="29">
        <v>2.8021055181514209</v>
      </c>
    </row>
    <row r="83" spans="2:11" x14ac:dyDescent="0.35">
      <c r="B83" s="31"/>
      <c r="C83" s="2" t="s">
        <v>81</v>
      </c>
      <c r="D83" s="28">
        <v>5.1832390405502275</v>
      </c>
      <c r="E83" s="28">
        <v>4.2421026815522236</v>
      </c>
      <c r="F83" s="28">
        <v>3.2406618275781329</v>
      </c>
      <c r="G83" s="28">
        <v>2.9896680662116237</v>
      </c>
      <c r="H83" s="28">
        <v>3.127837356808107</v>
      </c>
      <c r="I83" s="28">
        <v>5.2655176449651542</v>
      </c>
      <c r="J83" s="28">
        <v>4.7091425500317001</v>
      </c>
      <c r="K83" s="29">
        <v>2.747052091153618</v>
      </c>
    </row>
    <row r="84" spans="2:11" x14ac:dyDescent="0.35">
      <c r="B84" s="31"/>
      <c r="C84" s="2" t="s">
        <v>83</v>
      </c>
      <c r="D84" s="28">
        <v>5.1281856135524242</v>
      </c>
      <c r="E84" s="28">
        <v>4.1870492545544202</v>
      </c>
      <c r="F84" s="28">
        <v>3.1856084005803296</v>
      </c>
      <c r="G84" s="28">
        <v>2.9346146392138204</v>
      </c>
      <c r="H84" s="28">
        <v>3.0727839298103037</v>
      </c>
      <c r="I84" s="28">
        <v>5.2104642179673508</v>
      </c>
      <c r="J84" s="28">
        <v>4.6540891230338968</v>
      </c>
      <c r="K84" s="29">
        <v>2.6919986641558151</v>
      </c>
    </row>
    <row r="85" spans="2:11" ht="15" thickBot="1" x14ac:dyDescent="0.4">
      <c r="B85" s="32"/>
      <c r="C85" s="3" t="s">
        <v>84</v>
      </c>
      <c r="D85" s="33">
        <v>5.3446770409583166</v>
      </c>
      <c r="E85" s="33">
        <v>4.4050103590886742</v>
      </c>
      <c r="F85" s="33">
        <v>3.407267195295907</v>
      </c>
      <c r="G85" s="33">
        <v>3.1572240350587286</v>
      </c>
      <c r="H85" s="33">
        <v>3.293255080001908</v>
      </c>
      <c r="I85" s="33">
        <v>5.4279997189026332</v>
      </c>
      <c r="J85" s="33">
        <v>4.871978598536395</v>
      </c>
      <c r="K85" s="34">
        <v>2.9164219250180645</v>
      </c>
    </row>
    <row r="87" spans="2:11" ht="15" thickBot="1" x14ac:dyDescent="0.4"/>
    <row r="88" spans="2:11" ht="26.5" thickBot="1" x14ac:dyDescent="0.65">
      <c r="B88" s="4" t="s">
        <v>85</v>
      </c>
      <c r="C88" s="5"/>
      <c r="D88" s="6">
        <v>7</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4.112947897541205</v>
      </c>
      <c r="E92" s="25">
        <v>2.9816829195491521</v>
      </c>
      <c r="F92" s="25">
        <v>2.1840538805104224</v>
      </c>
      <c r="G92" s="25">
        <v>1.8630900280098199</v>
      </c>
      <c r="H92" s="25">
        <v>2.0866245904849445</v>
      </c>
      <c r="I92" s="25">
        <v>3.9147039260414651</v>
      </c>
      <c r="J92" s="25">
        <v>3.3965822599593145</v>
      </c>
      <c r="K92" s="26">
        <v>1.6584108862998237</v>
      </c>
    </row>
    <row r="93" spans="2:11" x14ac:dyDescent="0.35">
      <c r="B93" s="27"/>
      <c r="C93" s="2" t="s">
        <v>69</v>
      </c>
      <c r="D93" s="28">
        <v>4.4578848645220779</v>
      </c>
      <c r="E93" s="28">
        <v>3.3416387366536577</v>
      </c>
      <c r="F93" s="28">
        <v>2.5527501260196916</v>
      </c>
      <c r="G93" s="28">
        <v>2.2258942099799786</v>
      </c>
      <c r="H93" s="28">
        <v>2.4463893380739266</v>
      </c>
      <c r="I93" s="28">
        <v>4.2660478381893947</v>
      </c>
      <c r="J93" s="28">
        <v>3.7529490814971238</v>
      </c>
      <c r="K93" s="29">
        <v>2.0333498243427872</v>
      </c>
    </row>
    <row r="94" spans="2:11" x14ac:dyDescent="0.35">
      <c r="B94" s="27" t="s">
        <v>115</v>
      </c>
      <c r="C94" s="2" t="s">
        <v>71</v>
      </c>
      <c r="D94" s="28">
        <v>4.4139669991128976</v>
      </c>
      <c r="E94" s="28">
        <v>3.2977208712444779</v>
      </c>
      <c r="F94" s="28">
        <v>2.5088322606105113</v>
      </c>
      <c r="G94" s="28">
        <v>2.1819763445707983</v>
      </c>
      <c r="H94" s="28">
        <v>2.4024714726647463</v>
      </c>
      <c r="I94" s="28">
        <v>4.2221299727802153</v>
      </c>
      <c r="J94" s="28">
        <v>3.7090312160879435</v>
      </c>
      <c r="K94" s="29">
        <v>1.9894319589336069</v>
      </c>
    </row>
    <row r="95" spans="2:11" x14ac:dyDescent="0.35">
      <c r="B95" s="30">
        <v>0</v>
      </c>
      <c r="C95" s="2" t="s">
        <v>73</v>
      </c>
      <c r="D95" s="28">
        <v>4.3480902009991267</v>
      </c>
      <c r="E95" s="28">
        <v>3.2318440731307074</v>
      </c>
      <c r="F95" s="28">
        <v>2.4429554624967409</v>
      </c>
      <c r="G95" s="28">
        <v>2.1160995464570278</v>
      </c>
      <c r="H95" s="28">
        <v>2.3365946745509758</v>
      </c>
      <c r="I95" s="28">
        <v>4.1562531746664444</v>
      </c>
      <c r="J95" s="28">
        <v>3.6431544179741731</v>
      </c>
      <c r="K95" s="29">
        <v>1.9235551608198367</v>
      </c>
    </row>
    <row r="96" spans="2:11" x14ac:dyDescent="0.35">
      <c r="B96" s="31"/>
      <c r="C96" s="2" t="s">
        <v>75</v>
      </c>
      <c r="D96" s="28">
        <v>4.2822134028853567</v>
      </c>
      <c r="E96" s="28">
        <v>3.1659672750169365</v>
      </c>
      <c r="F96" s="28">
        <v>2.3770786643829709</v>
      </c>
      <c r="G96" s="28">
        <v>2.0502227483432578</v>
      </c>
      <c r="H96" s="28">
        <v>2.2707178764372058</v>
      </c>
      <c r="I96" s="28">
        <v>4.0903763765526735</v>
      </c>
      <c r="J96" s="28">
        <v>3.5772776198604026</v>
      </c>
      <c r="K96" s="29">
        <v>1.8576783627060665</v>
      </c>
    </row>
    <row r="97" spans="2:11" x14ac:dyDescent="0.35">
      <c r="B97" s="31"/>
      <c r="C97" s="2" t="s">
        <v>77</v>
      </c>
      <c r="D97" s="28">
        <v>4.3865398801177946</v>
      </c>
      <c r="E97" s="28">
        <v>3.267577604049273</v>
      </c>
      <c r="F97" s="28">
        <v>2.4781623367351187</v>
      </c>
      <c r="G97" s="28">
        <v>2.1526874857129537</v>
      </c>
      <c r="H97" s="28">
        <v>2.3712217909016746</v>
      </c>
      <c r="I97" s="28">
        <v>4.1951842752016741</v>
      </c>
      <c r="J97" s="28">
        <v>3.6785076955864606</v>
      </c>
      <c r="K97" s="29">
        <v>1.9571166995366183</v>
      </c>
    </row>
    <row r="98" spans="2:11" x14ac:dyDescent="0.35">
      <c r="B98" s="31"/>
      <c r="C98" s="2" t="s">
        <v>79</v>
      </c>
      <c r="D98" s="28">
        <v>4.349837595452593</v>
      </c>
      <c r="E98" s="28">
        <v>3.2308753193840714</v>
      </c>
      <c r="F98" s="28">
        <v>2.441460052069917</v>
      </c>
      <c r="G98" s="28">
        <v>2.1159852010477516</v>
      </c>
      <c r="H98" s="28">
        <v>2.3345195062364725</v>
      </c>
      <c r="I98" s="28">
        <v>4.1584819905364725</v>
      </c>
      <c r="J98" s="28">
        <v>3.641805410921259</v>
      </c>
      <c r="K98" s="29">
        <v>1.9204144148714162</v>
      </c>
    </row>
    <row r="99" spans="2:11" x14ac:dyDescent="0.35">
      <c r="B99" s="31"/>
      <c r="C99" s="2" t="s">
        <v>81</v>
      </c>
      <c r="D99" s="28">
        <v>4.2947841684547896</v>
      </c>
      <c r="E99" s="28">
        <v>3.175821892386268</v>
      </c>
      <c r="F99" s="28">
        <v>2.3864066250721141</v>
      </c>
      <c r="G99" s="28">
        <v>2.0609317740499487</v>
      </c>
      <c r="H99" s="28">
        <v>2.2794660792386701</v>
      </c>
      <c r="I99" s="28">
        <v>4.1034285635386691</v>
      </c>
      <c r="J99" s="28">
        <v>3.5867519839234556</v>
      </c>
      <c r="K99" s="29">
        <v>1.8653609878736135</v>
      </c>
    </row>
    <row r="100" spans="2:11" x14ac:dyDescent="0.35">
      <c r="B100" s="31"/>
      <c r="C100" s="2" t="s">
        <v>83</v>
      </c>
      <c r="D100" s="28">
        <v>4.2397307414569871</v>
      </c>
      <c r="E100" s="28">
        <v>3.1207684653884655</v>
      </c>
      <c r="F100" s="28">
        <v>2.3313531980743112</v>
      </c>
      <c r="G100" s="28">
        <v>2.0058783470521457</v>
      </c>
      <c r="H100" s="28">
        <v>2.2244126522408671</v>
      </c>
      <c r="I100" s="28">
        <v>4.0483751365408667</v>
      </c>
      <c r="J100" s="28">
        <v>3.5316985569256527</v>
      </c>
      <c r="K100" s="29">
        <v>1.8103075608758106</v>
      </c>
    </row>
    <row r="101" spans="2:11" ht="15" thickBot="1" x14ac:dyDescent="0.4">
      <c r="B101" s="31"/>
      <c r="C101" s="3" t="s">
        <v>84</v>
      </c>
      <c r="D101" s="33">
        <v>4.4578848645220779</v>
      </c>
      <c r="E101" s="33">
        <v>3.3416387366536577</v>
      </c>
      <c r="F101" s="33">
        <v>2.5527501260196916</v>
      </c>
      <c r="G101" s="33">
        <v>2.2258942099799786</v>
      </c>
      <c r="H101" s="33">
        <v>2.4463893380739266</v>
      </c>
      <c r="I101" s="33">
        <v>4.2660478381893947</v>
      </c>
      <c r="J101" s="33">
        <v>3.7529490814971238</v>
      </c>
      <c r="K101" s="34">
        <v>2.0333498243427872</v>
      </c>
    </row>
    <row r="102" spans="2:11" x14ac:dyDescent="0.35">
      <c r="B102" s="36" t="s">
        <v>114</v>
      </c>
      <c r="C102" s="37" t="s">
        <v>2</v>
      </c>
      <c r="D102" s="25">
        <v>3.9853744998125769</v>
      </c>
      <c r="E102" s="25">
        <v>2.8541095218205239</v>
      </c>
      <c r="F102" s="25">
        <v>2.0564804827817942</v>
      </c>
      <c r="G102" s="25">
        <v>1.735516630281192</v>
      </c>
      <c r="H102" s="25">
        <v>1.9590511927563163</v>
      </c>
      <c r="I102" s="25">
        <v>3.7871305283128365</v>
      </c>
      <c r="J102" s="25">
        <v>3.2690088622306863</v>
      </c>
      <c r="K102" s="26">
        <v>1.5308374885711957</v>
      </c>
    </row>
    <row r="103" spans="2:11" x14ac:dyDescent="0.35">
      <c r="B103" s="38"/>
      <c r="C103" s="39" t="s">
        <v>69</v>
      </c>
      <c r="D103" s="28">
        <v>4.3303114667934492</v>
      </c>
      <c r="E103" s="28">
        <v>3.2140653389250295</v>
      </c>
      <c r="F103" s="28">
        <v>2.4251767282910635</v>
      </c>
      <c r="G103" s="28">
        <v>2.0983208122513504</v>
      </c>
      <c r="H103" s="28">
        <v>2.3188159403452984</v>
      </c>
      <c r="I103" s="28">
        <v>4.138474440460767</v>
      </c>
      <c r="J103" s="28">
        <v>3.6253756837684952</v>
      </c>
      <c r="K103" s="29">
        <v>1.905776426614159</v>
      </c>
    </row>
    <row r="104" spans="2:11" x14ac:dyDescent="0.35">
      <c r="B104" s="27" t="s">
        <v>116</v>
      </c>
      <c r="C104" s="39" t="s">
        <v>71</v>
      </c>
      <c r="D104" s="28">
        <v>4.2863936013842689</v>
      </c>
      <c r="E104" s="28">
        <v>3.1701474735158492</v>
      </c>
      <c r="F104" s="28">
        <v>2.3812588628818832</v>
      </c>
      <c r="G104" s="28">
        <v>2.0544029468421701</v>
      </c>
      <c r="H104" s="28">
        <v>2.2748980749361181</v>
      </c>
      <c r="I104" s="28">
        <v>4.0945565750515867</v>
      </c>
      <c r="J104" s="28">
        <v>3.5814578183593153</v>
      </c>
      <c r="K104" s="29">
        <v>1.8618585612049787</v>
      </c>
    </row>
    <row r="105" spans="2:11" x14ac:dyDescent="0.35">
      <c r="B105" s="40">
        <v>0</v>
      </c>
      <c r="C105" s="39" t="s">
        <v>73</v>
      </c>
      <c r="D105" s="28">
        <v>4.2205168032704989</v>
      </c>
      <c r="E105" s="28">
        <v>3.1042706754020788</v>
      </c>
      <c r="F105" s="28">
        <v>2.3153820647681127</v>
      </c>
      <c r="G105" s="28">
        <v>1.9885261487283998</v>
      </c>
      <c r="H105" s="28">
        <v>2.2090212768223481</v>
      </c>
      <c r="I105" s="28">
        <v>4.0286797769378158</v>
      </c>
      <c r="J105" s="28">
        <v>3.5155810202455449</v>
      </c>
      <c r="K105" s="29">
        <v>1.7959817630912085</v>
      </c>
    </row>
    <row r="106" spans="2:11" x14ac:dyDescent="0.35">
      <c r="B106" s="41"/>
      <c r="C106" s="39" t="s">
        <v>75</v>
      </c>
      <c r="D106" s="28">
        <v>4.1546400051567289</v>
      </c>
      <c r="E106" s="28">
        <v>3.0383938772883088</v>
      </c>
      <c r="F106" s="28">
        <v>2.2495052666543423</v>
      </c>
      <c r="G106" s="28">
        <v>1.9226493506146292</v>
      </c>
      <c r="H106" s="28">
        <v>2.1431444787085776</v>
      </c>
      <c r="I106" s="28">
        <v>3.9628029788240462</v>
      </c>
      <c r="J106" s="28">
        <v>3.4497042221317749</v>
      </c>
      <c r="K106" s="29">
        <v>1.7301049649774383</v>
      </c>
    </row>
    <row r="107" spans="2:11" x14ac:dyDescent="0.35">
      <c r="B107" s="41"/>
      <c r="C107" s="39" t="s">
        <v>77</v>
      </c>
      <c r="D107" s="28">
        <v>4.258966482389166</v>
      </c>
      <c r="E107" s="28">
        <v>3.1400042063206448</v>
      </c>
      <c r="F107" s="28">
        <v>2.3505889390064909</v>
      </c>
      <c r="G107" s="28">
        <v>2.0251140879843255</v>
      </c>
      <c r="H107" s="28">
        <v>2.2436483931730469</v>
      </c>
      <c r="I107" s="28">
        <v>4.0676108774730455</v>
      </c>
      <c r="J107" s="28">
        <v>3.5509342978578324</v>
      </c>
      <c r="K107" s="29">
        <v>1.8295433018079903</v>
      </c>
    </row>
    <row r="108" spans="2:11" x14ac:dyDescent="0.35">
      <c r="B108" s="41"/>
      <c r="C108" s="39" t="s">
        <v>79</v>
      </c>
      <c r="D108" s="28">
        <v>4.2222641977239643</v>
      </c>
      <c r="E108" s="28">
        <v>3.1033019216554427</v>
      </c>
      <c r="F108" s="28">
        <v>2.3138866543412888</v>
      </c>
      <c r="G108" s="28">
        <v>1.9884118033191234</v>
      </c>
      <c r="H108" s="28">
        <v>2.2069461085078448</v>
      </c>
      <c r="I108" s="28">
        <v>4.0309085928078439</v>
      </c>
      <c r="J108" s="28">
        <v>3.5142320131926303</v>
      </c>
      <c r="K108" s="29">
        <v>1.7928410171427882</v>
      </c>
    </row>
    <row r="109" spans="2:11" x14ac:dyDescent="0.35">
      <c r="B109" s="41"/>
      <c r="C109" s="39" t="s">
        <v>81</v>
      </c>
      <c r="D109" s="28">
        <v>4.1672107707261619</v>
      </c>
      <c r="E109" s="28">
        <v>3.0482484946576403</v>
      </c>
      <c r="F109" s="28">
        <v>2.2588332273434859</v>
      </c>
      <c r="G109" s="28">
        <v>1.9333583763213202</v>
      </c>
      <c r="H109" s="28">
        <v>2.1518926815100414</v>
      </c>
      <c r="I109" s="28">
        <v>3.9758551658100414</v>
      </c>
      <c r="J109" s="28">
        <v>3.4591785861948279</v>
      </c>
      <c r="K109" s="29">
        <v>1.7377875901449851</v>
      </c>
    </row>
    <row r="110" spans="2:11" x14ac:dyDescent="0.35">
      <c r="B110" s="41"/>
      <c r="C110" s="39" t="s">
        <v>83</v>
      </c>
      <c r="D110" s="28">
        <v>4.1121573437283585</v>
      </c>
      <c r="E110" s="28">
        <v>2.9931950676598369</v>
      </c>
      <c r="F110" s="28">
        <v>2.203779800345683</v>
      </c>
      <c r="G110" s="28">
        <v>1.8783049493235173</v>
      </c>
      <c r="H110" s="28">
        <v>2.0968392545122385</v>
      </c>
      <c r="I110" s="28">
        <v>3.920801738812238</v>
      </c>
      <c r="J110" s="28">
        <v>3.4041251591970245</v>
      </c>
      <c r="K110" s="29">
        <v>1.6827341631471822</v>
      </c>
    </row>
    <row r="111" spans="2:11" ht="15" thickBot="1" x14ac:dyDescent="0.4">
      <c r="B111" s="42"/>
      <c r="C111" s="43" t="s">
        <v>84</v>
      </c>
      <c r="D111" s="33">
        <v>4.3303114667934492</v>
      </c>
      <c r="E111" s="33">
        <v>3.2140653389250295</v>
      </c>
      <c r="F111" s="33">
        <v>2.4251767282910635</v>
      </c>
      <c r="G111" s="33">
        <v>2.0983208122513504</v>
      </c>
      <c r="H111" s="33">
        <v>2.3188159403452984</v>
      </c>
      <c r="I111" s="33">
        <v>4.138474440460767</v>
      </c>
      <c r="J111" s="33">
        <v>3.6253756837684952</v>
      </c>
      <c r="K111" s="34">
        <v>1.905776426614159</v>
      </c>
    </row>
    <row r="112" spans="2:11" x14ac:dyDescent="0.35">
      <c r="B112" s="35" t="s">
        <v>114</v>
      </c>
      <c r="C112" s="1" t="s">
        <v>2</v>
      </c>
      <c r="D112" s="25">
        <v>3.7940144032196348</v>
      </c>
      <c r="E112" s="25">
        <v>2.6627494252275814</v>
      </c>
      <c r="F112" s="25">
        <v>1.8651203861888521</v>
      </c>
      <c r="G112" s="25">
        <v>1.5441565336882497</v>
      </c>
      <c r="H112" s="25">
        <v>1.7676910961633741</v>
      </c>
      <c r="I112" s="25">
        <v>3.5957704317198944</v>
      </c>
      <c r="J112" s="25">
        <v>3.0776487656377438</v>
      </c>
      <c r="K112" s="26">
        <v>1.3394773919782534</v>
      </c>
    </row>
    <row r="113" spans="2:11" x14ac:dyDescent="0.35">
      <c r="B113" s="27"/>
      <c r="C113" s="2" t="s">
        <v>69</v>
      </c>
      <c r="D113" s="28">
        <v>4.1389513702005072</v>
      </c>
      <c r="E113" s="28">
        <v>3.022705242332087</v>
      </c>
      <c r="F113" s="28">
        <v>2.2338166316981209</v>
      </c>
      <c r="G113" s="28">
        <v>1.9069607156584081</v>
      </c>
      <c r="H113" s="28">
        <v>2.1274558437523563</v>
      </c>
      <c r="I113" s="28">
        <v>3.9471143438678244</v>
      </c>
      <c r="J113" s="28">
        <v>3.4340155871755531</v>
      </c>
      <c r="K113" s="29">
        <v>1.7144163300212167</v>
      </c>
    </row>
    <row r="114" spans="2:11" ht="15" thickBot="1" x14ac:dyDescent="0.4">
      <c r="B114" s="27" t="s">
        <v>117</v>
      </c>
      <c r="C114" s="2" t="s">
        <v>71</v>
      </c>
      <c r="D114" s="28">
        <v>4.0950335047913269</v>
      </c>
      <c r="E114" s="28">
        <v>2.9787873769229072</v>
      </c>
      <c r="F114" s="44">
        <v>2.1898987662889406</v>
      </c>
      <c r="G114" s="28">
        <v>1.8630428502492278</v>
      </c>
      <c r="H114" s="28">
        <v>2.083537978343176</v>
      </c>
      <c r="I114" s="28">
        <v>3.9031964784586441</v>
      </c>
      <c r="J114" s="28">
        <v>3.3900977217663728</v>
      </c>
      <c r="K114" s="29">
        <v>1.6704984646120364</v>
      </c>
    </row>
    <row r="115" spans="2:11" ht="15" thickBot="1" x14ac:dyDescent="0.4">
      <c r="B115" s="30">
        <v>0</v>
      </c>
      <c r="C115" s="2" t="s">
        <v>73</v>
      </c>
      <c r="D115" s="28">
        <v>4.029156706677556</v>
      </c>
      <c r="E115" s="45">
        <v>2.9129105788091367</v>
      </c>
      <c r="F115" s="46">
        <v>2.1240219681751706</v>
      </c>
      <c r="G115" s="47">
        <v>1.7971660521354575</v>
      </c>
      <c r="H115" s="28">
        <v>2.0176611802294055</v>
      </c>
      <c r="I115" s="28">
        <v>3.8373196803448737</v>
      </c>
      <c r="J115" s="28">
        <v>3.3242209236526024</v>
      </c>
      <c r="K115" s="29">
        <v>1.6046216664982662</v>
      </c>
    </row>
    <row r="116" spans="2:11" x14ac:dyDescent="0.35">
      <c r="B116" s="31"/>
      <c r="C116" s="2" t="s">
        <v>75</v>
      </c>
      <c r="D116" s="28">
        <v>3.9632799085637864</v>
      </c>
      <c r="E116" s="28">
        <v>2.8470337806953667</v>
      </c>
      <c r="F116" s="48">
        <v>2.0581451700614002</v>
      </c>
      <c r="G116" s="28">
        <v>1.7312892540216869</v>
      </c>
      <c r="H116" s="28">
        <v>1.9517843821156353</v>
      </c>
      <c r="I116" s="28">
        <v>3.7714428822311037</v>
      </c>
      <c r="J116" s="28">
        <v>3.2583441255388323</v>
      </c>
      <c r="K116" s="29">
        <v>1.538744868384496</v>
      </c>
    </row>
    <row r="117" spans="2:11" x14ac:dyDescent="0.35">
      <c r="B117" s="31"/>
      <c r="C117" s="2" t="s">
        <v>77</v>
      </c>
      <c r="D117" s="28">
        <v>4.0676063857962239</v>
      </c>
      <c r="E117" s="28">
        <v>2.9486441097277023</v>
      </c>
      <c r="F117" s="28">
        <v>2.1592288424135484</v>
      </c>
      <c r="G117" s="28">
        <v>1.833753991391383</v>
      </c>
      <c r="H117" s="28">
        <v>2.0522882965801044</v>
      </c>
      <c r="I117" s="28">
        <v>3.8762507808801034</v>
      </c>
      <c r="J117" s="28">
        <v>3.3595742012648899</v>
      </c>
      <c r="K117" s="29">
        <v>1.638183205215048</v>
      </c>
    </row>
    <row r="118" spans="2:11" x14ac:dyDescent="0.35">
      <c r="B118" s="31"/>
      <c r="C118" s="2" t="s">
        <v>79</v>
      </c>
      <c r="D118" s="28">
        <v>4.0309041011310223</v>
      </c>
      <c r="E118" s="28">
        <v>2.9119418250625007</v>
      </c>
      <c r="F118" s="28">
        <v>2.1225265577483463</v>
      </c>
      <c r="G118" s="28">
        <v>1.7970517067261809</v>
      </c>
      <c r="H118" s="28">
        <v>2.0155860119149023</v>
      </c>
      <c r="I118" s="28">
        <v>3.8395484962149018</v>
      </c>
      <c r="J118" s="28">
        <v>3.3228719165996883</v>
      </c>
      <c r="K118" s="29">
        <v>1.6014809205498459</v>
      </c>
    </row>
    <row r="119" spans="2:11" x14ac:dyDescent="0.35">
      <c r="B119" s="31"/>
      <c r="C119" s="2" t="s">
        <v>81</v>
      </c>
      <c r="D119" s="28">
        <v>3.9758506741332194</v>
      </c>
      <c r="E119" s="28">
        <v>2.8568883980646977</v>
      </c>
      <c r="F119" s="28">
        <v>2.0674731307505434</v>
      </c>
      <c r="G119" s="28">
        <v>1.741998279728378</v>
      </c>
      <c r="H119" s="28">
        <v>1.9605325849170994</v>
      </c>
      <c r="I119" s="28">
        <v>3.7844950692170989</v>
      </c>
      <c r="J119" s="28">
        <v>3.2678184896018854</v>
      </c>
      <c r="K119" s="29">
        <v>1.5464274935520428</v>
      </c>
    </row>
    <row r="120" spans="2:11" x14ac:dyDescent="0.35">
      <c r="B120" s="31"/>
      <c r="C120" s="2" t="s">
        <v>83</v>
      </c>
      <c r="D120" s="28">
        <v>3.920797247135416</v>
      </c>
      <c r="E120" s="28">
        <v>2.8018349710668948</v>
      </c>
      <c r="F120" s="28">
        <v>2.0124197037527405</v>
      </c>
      <c r="G120" s="28">
        <v>1.686944852730575</v>
      </c>
      <c r="H120" s="28">
        <v>1.9054791579192962</v>
      </c>
      <c r="I120" s="28">
        <v>3.729441642219296</v>
      </c>
      <c r="J120" s="28">
        <v>3.212765062604082</v>
      </c>
      <c r="K120" s="29">
        <v>1.4913740665542399</v>
      </c>
    </row>
    <row r="121" spans="2:11" ht="15" thickBot="1" x14ac:dyDescent="0.4">
      <c r="B121" s="32"/>
      <c r="C121" s="3" t="s">
        <v>84</v>
      </c>
      <c r="D121" s="33">
        <v>4.1389513702005072</v>
      </c>
      <c r="E121" s="33">
        <v>3.022705242332087</v>
      </c>
      <c r="F121" s="33">
        <v>2.2338166316981209</v>
      </c>
      <c r="G121" s="33">
        <v>1.9069607156584081</v>
      </c>
      <c r="H121" s="33">
        <v>2.1274558437523563</v>
      </c>
      <c r="I121" s="33">
        <v>3.9471143438678244</v>
      </c>
      <c r="J121" s="33">
        <v>3.4340155871755531</v>
      </c>
      <c r="K121" s="34">
        <v>1.7144163300212167</v>
      </c>
    </row>
    <row r="122" spans="2:11" x14ac:dyDescent="0.35">
      <c r="B122" s="24" t="s">
        <v>114</v>
      </c>
      <c r="C122" s="1" t="s">
        <v>2</v>
      </c>
      <c r="D122" s="25">
        <v>3.6026543066266923</v>
      </c>
      <c r="E122" s="25">
        <v>2.4713893286346393</v>
      </c>
      <c r="F122" s="25">
        <v>1.6737602895959098</v>
      </c>
      <c r="G122" s="25">
        <v>1.3527964370953074</v>
      </c>
      <c r="H122" s="25">
        <v>1.5763309995704318</v>
      </c>
      <c r="I122" s="25">
        <v>3.4044103351269519</v>
      </c>
      <c r="J122" s="25">
        <v>2.8862886690448017</v>
      </c>
      <c r="K122" s="26">
        <v>1.1481172953853112</v>
      </c>
    </row>
    <row r="123" spans="2:11" x14ac:dyDescent="0.35">
      <c r="B123" s="27"/>
      <c r="C123" s="2" t="s">
        <v>69</v>
      </c>
      <c r="D123" s="28">
        <v>3.9475912736075647</v>
      </c>
      <c r="E123" s="28">
        <v>2.831345145739145</v>
      </c>
      <c r="F123" s="28">
        <v>2.0424565351051789</v>
      </c>
      <c r="G123" s="28">
        <v>1.7156006190654658</v>
      </c>
      <c r="H123" s="28">
        <v>1.9360957471594138</v>
      </c>
      <c r="I123" s="28">
        <v>3.7557542472748819</v>
      </c>
      <c r="J123" s="28">
        <v>3.2426554905826106</v>
      </c>
      <c r="K123" s="29">
        <v>1.5230562334282745</v>
      </c>
    </row>
    <row r="124" spans="2:11" x14ac:dyDescent="0.35">
      <c r="B124" s="27" t="s">
        <v>118</v>
      </c>
      <c r="C124" s="2" t="s">
        <v>71</v>
      </c>
      <c r="D124" s="28">
        <v>3.9036734081983844</v>
      </c>
      <c r="E124" s="28">
        <v>2.7874272803299647</v>
      </c>
      <c r="F124" s="28">
        <v>1.9985386696959986</v>
      </c>
      <c r="G124" s="28">
        <v>1.6716827536562855</v>
      </c>
      <c r="H124" s="28">
        <v>1.8921778817502335</v>
      </c>
      <c r="I124" s="28">
        <v>3.7118363818657021</v>
      </c>
      <c r="J124" s="28">
        <v>3.1987376251734307</v>
      </c>
      <c r="K124" s="29">
        <v>1.4791383680190942</v>
      </c>
    </row>
    <row r="125" spans="2:11" x14ac:dyDescent="0.35">
      <c r="B125" s="30">
        <v>0</v>
      </c>
      <c r="C125" s="2" t="s">
        <v>73</v>
      </c>
      <c r="D125" s="28">
        <v>3.8377966100846139</v>
      </c>
      <c r="E125" s="28">
        <v>2.7215504822161942</v>
      </c>
      <c r="F125" s="28">
        <v>1.9326618715822284</v>
      </c>
      <c r="G125" s="28">
        <v>1.6058059555425153</v>
      </c>
      <c r="H125" s="28">
        <v>1.8263010836364633</v>
      </c>
      <c r="I125" s="28">
        <v>3.6459595837519316</v>
      </c>
      <c r="J125" s="28">
        <v>3.1328608270596603</v>
      </c>
      <c r="K125" s="29">
        <v>1.4132615699053239</v>
      </c>
    </row>
    <row r="126" spans="2:11" x14ac:dyDescent="0.35">
      <c r="B126" s="31"/>
      <c r="C126" s="2" t="s">
        <v>75</v>
      </c>
      <c r="D126" s="28">
        <v>3.7719198119708439</v>
      </c>
      <c r="E126" s="28">
        <v>2.6556736841024242</v>
      </c>
      <c r="F126" s="28">
        <v>1.8667850734684577</v>
      </c>
      <c r="G126" s="28">
        <v>1.5399291574287446</v>
      </c>
      <c r="H126" s="28">
        <v>1.760424285522693</v>
      </c>
      <c r="I126" s="28">
        <v>3.5800827856381616</v>
      </c>
      <c r="J126" s="28">
        <v>3.0669840289458903</v>
      </c>
      <c r="K126" s="29">
        <v>1.3473847717915537</v>
      </c>
    </row>
    <row r="127" spans="2:11" x14ac:dyDescent="0.35">
      <c r="B127" s="31"/>
      <c r="C127" s="2" t="s">
        <v>77</v>
      </c>
      <c r="D127" s="28">
        <v>3.8762462892032814</v>
      </c>
      <c r="E127" s="28">
        <v>2.7572840131347602</v>
      </c>
      <c r="F127" s="28">
        <v>1.9678687458206063</v>
      </c>
      <c r="G127" s="28">
        <v>1.6423938947984404</v>
      </c>
      <c r="H127" s="28">
        <v>1.8609281999871619</v>
      </c>
      <c r="I127" s="28">
        <v>3.6848906842871614</v>
      </c>
      <c r="J127" s="28">
        <v>3.1682141046719479</v>
      </c>
      <c r="K127" s="29">
        <v>1.4468231086221057</v>
      </c>
    </row>
    <row r="128" spans="2:11" x14ac:dyDescent="0.35">
      <c r="B128" s="31"/>
      <c r="C128" s="2" t="s">
        <v>79</v>
      </c>
      <c r="D128" s="28">
        <v>3.8395440045380798</v>
      </c>
      <c r="E128" s="28">
        <v>2.7205817284695581</v>
      </c>
      <c r="F128" s="28">
        <v>1.9311664611554042</v>
      </c>
      <c r="G128" s="28">
        <v>1.6056916101332386</v>
      </c>
      <c r="H128" s="28">
        <v>1.82422591532196</v>
      </c>
      <c r="I128" s="28">
        <v>3.6481883996219593</v>
      </c>
      <c r="J128" s="28">
        <v>3.1315118200067458</v>
      </c>
      <c r="K128" s="29">
        <v>1.4101208239569036</v>
      </c>
    </row>
    <row r="129" spans="2:11" x14ac:dyDescent="0.35">
      <c r="B129" s="31"/>
      <c r="C129" s="2" t="s">
        <v>81</v>
      </c>
      <c r="D129" s="28">
        <v>3.7844905775402768</v>
      </c>
      <c r="E129" s="28">
        <v>2.6655283014717557</v>
      </c>
      <c r="F129" s="28">
        <v>1.8761130341576011</v>
      </c>
      <c r="G129" s="28">
        <v>1.5506381831354357</v>
      </c>
      <c r="H129" s="28">
        <v>1.7691724883241571</v>
      </c>
      <c r="I129" s="28">
        <v>3.5931349726241568</v>
      </c>
      <c r="J129" s="28">
        <v>3.0764583930089433</v>
      </c>
      <c r="K129" s="29">
        <v>1.3550673969591005</v>
      </c>
    </row>
    <row r="130" spans="2:11" x14ac:dyDescent="0.35">
      <c r="B130" s="31"/>
      <c r="C130" s="2" t="s">
        <v>83</v>
      </c>
      <c r="D130" s="28">
        <v>3.7294371505424739</v>
      </c>
      <c r="E130" s="28">
        <v>2.6104748744739523</v>
      </c>
      <c r="F130" s="28">
        <v>1.8210596071597984</v>
      </c>
      <c r="G130" s="28">
        <v>1.4955847561376328</v>
      </c>
      <c r="H130" s="28">
        <v>1.7141190613263539</v>
      </c>
      <c r="I130" s="28">
        <v>3.5380815456263535</v>
      </c>
      <c r="J130" s="28">
        <v>3.0214049660111399</v>
      </c>
      <c r="K130" s="29">
        <v>1.3000139699612978</v>
      </c>
    </row>
    <row r="131" spans="2:11" ht="15" thickBot="1" x14ac:dyDescent="0.4">
      <c r="B131" s="32"/>
      <c r="C131" s="3" t="s">
        <v>84</v>
      </c>
      <c r="D131" s="33">
        <v>3.9475912736075647</v>
      </c>
      <c r="E131" s="33">
        <v>2.831345145739145</v>
      </c>
      <c r="F131" s="33">
        <v>2.0424565351051789</v>
      </c>
      <c r="G131" s="33">
        <v>1.7156006190654658</v>
      </c>
      <c r="H131" s="33">
        <v>1.9360957471594138</v>
      </c>
      <c r="I131" s="33">
        <v>3.7557542472748819</v>
      </c>
      <c r="J131" s="33">
        <v>3.2426554905826106</v>
      </c>
      <c r="K131" s="34">
        <v>1.5230562334282745</v>
      </c>
    </row>
    <row r="132" spans="2:11" x14ac:dyDescent="0.35">
      <c r="B132" s="36" t="s">
        <v>119</v>
      </c>
      <c r="C132" s="1" t="s">
        <v>2</v>
      </c>
      <c r="D132" s="25">
        <v>3.8919676875240792</v>
      </c>
      <c r="E132" s="25">
        <v>2.7522253936879202</v>
      </c>
      <c r="F132" s="25">
        <v>1.9764719983519621</v>
      </c>
      <c r="G132" s="25">
        <v>1.6420372920475561</v>
      </c>
      <c r="H132" s="25">
        <v>1.872636591766035</v>
      </c>
      <c r="I132" s="25">
        <v>3.6831836869675647</v>
      </c>
      <c r="J132" s="25">
        <v>3.1660692153253729</v>
      </c>
      <c r="K132" s="26">
        <v>1.44132233896675</v>
      </c>
    </row>
    <row r="133" spans="2:11" x14ac:dyDescent="0.35">
      <c r="B133" s="27"/>
      <c r="C133" s="2" t="s">
        <v>69</v>
      </c>
      <c r="D133" s="28">
        <v>4.2361439990800278</v>
      </c>
      <c r="E133" s="28">
        <v>3.1168958534719153</v>
      </c>
      <c r="F133" s="28">
        <v>2.3365632089603379</v>
      </c>
      <c r="G133" s="28">
        <v>2.0198482120547574</v>
      </c>
      <c r="H133" s="28">
        <v>2.2255331133895808</v>
      </c>
      <c r="I133" s="28">
        <v>4.0399417696996078</v>
      </c>
      <c r="J133" s="28">
        <v>3.5257732199584435</v>
      </c>
      <c r="K133" s="29">
        <v>1.8247972650609279</v>
      </c>
    </row>
    <row r="134" spans="2:11" x14ac:dyDescent="0.35">
      <c r="B134" s="27" t="s">
        <v>115</v>
      </c>
      <c r="C134" s="2" t="s">
        <v>71</v>
      </c>
      <c r="D134" s="28">
        <v>4.1922261336708475</v>
      </c>
      <c r="E134" s="28">
        <v>3.0729779880627346</v>
      </c>
      <c r="F134" s="28">
        <v>2.2926453435511576</v>
      </c>
      <c r="G134" s="28">
        <v>1.9759303466455769</v>
      </c>
      <c r="H134" s="28">
        <v>2.1816152479804005</v>
      </c>
      <c r="I134" s="28">
        <v>3.9960239042904271</v>
      </c>
      <c r="J134" s="28">
        <v>3.4818553545492632</v>
      </c>
      <c r="K134" s="29">
        <v>1.7808793996517476</v>
      </c>
    </row>
    <row r="135" spans="2:11" x14ac:dyDescent="0.35">
      <c r="B135" s="30">
        <v>0</v>
      </c>
      <c r="C135" s="2" t="s">
        <v>73</v>
      </c>
      <c r="D135" s="28">
        <v>4.1263493355570775</v>
      </c>
      <c r="E135" s="28">
        <v>3.0071011899489646</v>
      </c>
      <c r="F135" s="28">
        <v>2.2267685454373876</v>
      </c>
      <c r="G135" s="28">
        <v>1.9100535485318066</v>
      </c>
      <c r="H135" s="28">
        <v>2.1157384498666305</v>
      </c>
      <c r="I135" s="28">
        <v>3.9301471061766571</v>
      </c>
      <c r="J135" s="28">
        <v>3.4159785564354932</v>
      </c>
      <c r="K135" s="29">
        <v>1.7150026015379773</v>
      </c>
    </row>
    <row r="136" spans="2:11" x14ac:dyDescent="0.35">
      <c r="B136" s="31"/>
      <c r="C136" s="2" t="s">
        <v>75</v>
      </c>
      <c r="D136" s="28">
        <v>4.0604725374433066</v>
      </c>
      <c r="E136" s="28">
        <v>2.9412243918351941</v>
      </c>
      <c r="F136" s="28">
        <v>2.1608917473236171</v>
      </c>
      <c r="G136" s="28">
        <v>1.8441767504180364</v>
      </c>
      <c r="H136" s="28">
        <v>2.0498616517528601</v>
      </c>
      <c r="I136" s="28">
        <v>3.8642703080628866</v>
      </c>
      <c r="J136" s="28">
        <v>3.3501017583217227</v>
      </c>
      <c r="K136" s="29">
        <v>1.6491258034242071</v>
      </c>
    </row>
    <row r="137" spans="2:11" x14ac:dyDescent="0.35">
      <c r="B137" s="31"/>
      <c r="C137" s="2" t="s">
        <v>77</v>
      </c>
      <c r="D137" s="28">
        <v>4.1663896371950635</v>
      </c>
      <c r="E137" s="28">
        <v>3.040942447871851</v>
      </c>
      <c r="F137" s="28">
        <v>2.2596843858883453</v>
      </c>
      <c r="G137" s="28">
        <v>1.9430602018150354</v>
      </c>
      <c r="H137" s="28">
        <v>2.1530273083219136</v>
      </c>
      <c r="I137" s="28">
        <v>3.9673297797059117</v>
      </c>
      <c r="J137" s="28">
        <v>3.4518015837439933</v>
      </c>
      <c r="K137" s="29">
        <v>1.7449123442092451</v>
      </c>
    </row>
    <row r="138" spans="2:11" x14ac:dyDescent="0.35">
      <c r="B138" s="31"/>
      <c r="C138" s="2" t="s">
        <v>79</v>
      </c>
      <c r="D138" s="28">
        <v>4.1296873525298619</v>
      </c>
      <c r="E138" s="28">
        <v>3.0042401632066493</v>
      </c>
      <c r="F138" s="28">
        <v>2.2229821012231432</v>
      </c>
      <c r="G138" s="28">
        <v>1.9063579171498333</v>
      </c>
      <c r="H138" s="28">
        <v>2.1163250236567115</v>
      </c>
      <c r="I138" s="28">
        <v>3.9306274950407101</v>
      </c>
      <c r="J138" s="28">
        <v>3.4150992990787912</v>
      </c>
      <c r="K138" s="29">
        <v>1.708210059544043</v>
      </c>
    </row>
    <row r="139" spans="2:11" x14ac:dyDescent="0.35">
      <c r="B139" s="31"/>
      <c r="C139" s="2" t="s">
        <v>81</v>
      </c>
      <c r="D139" s="28">
        <v>4.0746339255320594</v>
      </c>
      <c r="E139" s="28">
        <v>2.9491867362088464</v>
      </c>
      <c r="F139" s="28">
        <v>2.1679286742253403</v>
      </c>
      <c r="G139" s="28">
        <v>1.8513044901520306</v>
      </c>
      <c r="H139" s="28">
        <v>2.0612715966589086</v>
      </c>
      <c r="I139" s="28">
        <v>3.8755740680429072</v>
      </c>
      <c r="J139" s="28">
        <v>3.3600458720809887</v>
      </c>
      <c r="K139" s="29">
        <v>1.6531566325462403</v>
      </c>
    </row>
    <row r="140" spans="2:11" x14ac:dyDescent="0.35">
      <c r="B140" s="31"/>
      <c r="C140" s="2" t="s">
        <v>83</v>
      </c>
      <c r="D140" s="28">
        <v>4.019580498534256</v>
      </c>
      <c r="E140" s="28">
        <v>2.8941333092110435</v>
      </c>
      <c r="F140" s="28">
        <v>2.1128752472275374</v>
      </c>
      <c r="G140" s="28">
        <v>1.7962510631542277</v>
      </c>
      <c r="H140" s="28">
        <v>2.0062181696611057</v>
      </c>
      <c r="I140" s="28">
        <v>3.8205206410451038</v>
      </c>
      <c r="J140" s="28">
        <v>3.3049924450831853</v>
      </c>
      <c r="K140" s="29">
        <v>1.5981032055484372</v>
      </c>
    </row>
    <row r="141" spans="2:11" ht="15" thickBot="1" x14ac:dyDescent="0.4">
      <c r="B141" s="32"/>
      <c r="C141" s="3" t="s">
        <v>84</v>
      </c>
      <c r="D141" s="33">
        <v>4.2361439990800278</v>
      </c>
      <c r="E141" s="33">
        <v>3.1168958534719153</v>
      </c>
      <c r="F141" s="33">
        <v>2.3365632089603379</v>
      </c>
      <c r="G141" s="33">
        <v>2.0198482120547574</v>
      </c>
      <c r="H141" s="33">
        <v>2.2255331133895808</v>
      </c>
      <c r="I141" s="33">
        <v>4.0399417696996078</v>
      </c>
      <c r="J141" s="33">
        <v>3.5257732199584435</v>
      </c>
      <c r="K141" s="34">
        <v>1.8247972650609279</v>
      </c>
    </row>
    <row r="142" spans="2:11" x14ac:dyDescent="0.35">
      <c r="B142" s="36" t="s">
        <v>119</v>
      </c>
      <c r="C142" s="1" t="s">
        <v>2</v>
      </c>
      <c r="D142" s="25">
        <v>3.7845255651486105</v>
      </c>
      <c r="E142" s="25">
        <v>2.6447832713124511</v>
      </c>
      <c r="F142" s="25">
        <v>1.8690298759764932</v>
      </c>
      <c r="G142" s="25">
        <v>1.5345951696720872</v>
      </c>
      <c r="H142" s="25">
        <v>1.7651944693905661</v>
      </c>
      <c r="I142" s="25">
        <v>3.5757415645920956</v>
      </c>
      <c r="J142" s="25">
        <v>3.0586270929499042</v>
      </c>
      <c r="K142" s="26">
        <v>1.3338802165912811</v>
      </c>
    </row>
    <row r="143" spans="2:11" x14ac:dyDescent="0.35">
      <c r="B143" s="27"/>
      <c r="C143" s="2" t="s">
        <v>69</v>
      </c>
      <c r="D143" s="28">
        <v>4.1287018767045582</v>
      </c>
      <c r="E143" s="28">
        <v>3.0094537310964458</v>
      </c>
      <c r="F143" s="28">
        <v>2.2291210865848692</v>
      </c>
      <c r="G143" s="28">
        <v>1.9124060896792883</v>
      </c>
      <c r="H143" s="28">
        <v>2.1180909910141121</v>
      </c>
      <c r="I143" s="28">
        <v>3.9324996473241383</v>
      </c>
      <c r="J143" s="28">
        <v>3.4183310975829744</v>
      </c>
      <c r="K143" s="29">
        <v>1.717355142685459</v>
      </c>
    </row>
    <row r="144" spans="2:11" x14ac:dyDescent="0.35">
      <c r="B144" s="27" t="s">
        <v>116</v>
      </c>
      <c r="C144" s="2" t="s">
        <v>71</v>
      </c>
      <c r="D144" s="28">
        <v>4.0847840112953788</v>
      </c>
      <c r="E144" s="28">
        <v>2.9655358656872659</v>
      </c>
      <c r="F144" s="28">
        <v>2.1852032211756889</v>
      </c>
      <c r="G144" s="28">
        <v>1.868488224270108</v>
      </c>
      <c r="H144" s="28">
        <v>2.0741731256049318</v>
      </c>
      <c r="I144" s="28">
        <v>3.888581781914958</v>
      </c>
      <c r="J144" s="28">
        <v>3.3744132321737941</v>
      </c>
      <c r="K144" s="29">
        <v>1.6734372772762787</v>
      </c>
    </row>
    <row r="145" spans="2:11" x14ac:dyDescent="0.35">
      <c r="B145" s="30">
        <v>0</v>
      </c>
      <c r="C145" s="2" t="s">
        <v>73</v>
      </c>
      <c r="D145" s="28">
        <v>4.0189072131816079</v>
      </c>
      <c r="E145" s="28">
        <v>2.899659067573495</v>
      </c>
      <c r="F145" s="28">
        <v>2.1193264230619184</v>
      </c>
      <c r="G145" s="28">
        <v>1.8026114261563377</v>
      </c>
      <c r="H145" s="28">
        <v>2.0082963274911614</v>
      </c>
      <c r="I145" s="28">
        <v>3.8227049838011875</v>
      </c>
      <c r="J145" s="28">
        <v>3.3085364340600236</v>
      </c>
      <c r="K145" s="29">
        <v>1.6075604791625084</v>
      </c>
    </row>
    <row r="146" spans="2:11" x14ac:dyDescent="0.35">
      <c r="B146" s="31"/>
      <c r="C146" s="2" t="s">
        <v>75</v>
      </c>
      <c r="D146" s="28">
        <v>3.9530304150678379</v>
      </c>
      <c r="E146" s="28">
        <v>2.8337822694597254</v>
      </c>
      <c r="F146" s="28">
        <v>2.0534496249481484</v>
      </c>
      <c r="G146" s="28">
        <v>1.7367346280425673</v>
      </c>
      <c r="H146" s="28">
        <v>1.9424195293773912</v>
      </c>
      <c r="I146" s="28">
        <v>3.7568281856874175</v>
      </c>
      <c r="J146" s="28">
        <v>3.2426596359462536</v>
      </c>
      <c r="K146" s="29">
        <v>1.5416836810487382</v>
      </c>
    </row>
    <row r="147" spans="2:11" x14ac:dyDescent="0.35">
      <c r="B147" s="31"/>
      <c r="C147" s="2" t="s">
        <v>77</v>
      </c>
      <c r="D147" s="28">
        <v>4.0589475148195948</v>
      </c>
      <c r="E147" s="28">
        <v>2.9335003254963823</v>
      </c>
      <c r="F147" s="28">
        <v>2.1522422635128766</v>
      </c>
      <c r="G147" s="28">
        <v>1.8356180794395665</v>
      </c>
      <c r="H147" s="28">
        <v>2.0455851859464445</v>
      </c>
      <c r="I147" s="28">
        <v>3.859887657330443</v>
      </c>
      <c r="J147" s="28">
        <v>3.3443594613685241</v>
      </c>
      <c r="K147" s="29">
        <v>1.6374702218337762</v>
      </c>
    </row>
    <row r="148" spans="2:11" x14ac:dyDescent="0.35">
      <c r="B148" s="31"/>
      <c r="C148" s="2" t="s">
        <v>79</v>
      </c>
      <c r="D148" s="28">
        <v>4.0222452301543932</v>
      </c>
      <c r="E148" s="28">
        <v>2.8967980408311802</v>
      </c>
      <c r="F148" s="28">
        <v>2.1155399788476745</v>
      </c>
      <c r="G148" s="28">
        <v>1.7989157947743644</v>
      </c>
      <c r="H148" s="28">
        <v>2.0088829012812424</v>
      </c>
      <c r="I148" s="28">
        <v>3.8231853726652409</v>
      </c>
      <c r="J148" s="28">
        <v>3.3076571767033225</v>
      </c>
      <c r="K148" s="29">
        <v>1.6007679371685741</v>
      </c>
    </row>
    <row r="149" spans="2:11" x14ac:dyDescent="0.35">
      <c r="B149" s="31"/>
      <c r="C149" s="2" t="s">
        <v>81</v>
      </c>
      <c r="D149" s="28">
        <v>3.9671918031565903</v>
      </c>
      <c r="E149" s="28">
        <v>2.8417446138333777</v>
      </c>
      <c r="F149" s="28">
        <v>2.0604865518498712</v>
      </c>
      <c r="G149" s="28">
        <v>1.7438623677765615</v>
      </c>
      <c r="H149" s="28">
        <v>1.9538294742834394</v>
      </c>
      <c r="I149" s="28">
        <v>3.7681319456674385</v>
      </c>
      <c r="J149" s="28">
        <v>3.2526037497055196</v>
      </c>
      <c r="K149" s="29">
        <v>1.5457145101707712</v>
      </c>
    </row>
    <row r="150" spans="2:11" x14ac:dyDescent="0.35">
      <c r="B150" s="31"/>
      <c r="C150" s="2" t="s">
        <v>83</v>
      </c>
      <c r="D150" s="28">
        <v>3.9121383761587873</v>
      </c>
      <c r="E150" s="28">
        <v>2.7866911868355744</v>
      </c>
      <c r="F150" s="28">
        <v>2.0054331248520683</v>
      </c>
      <c r="G150" s="28">
        <v>1.6888089407787585</v>
      </c>
      <c r="H150" s="28">
        <v>1.8987760472856365</v>
      </c>
      <c r="I150" s="28">
        <v>3.7130785186696351</v>
      </c>
      <c r="J150" s="28">
        <v>3.1975503227077167</v>
      </c>
      <c r="K150" s="29">
        <v>1.4906610831729681</v>
      </c>
    </row>
    <row r="151" spans="2:11" ht="15" thickBot="1" x14ac:dyDescent="0.4">
      <c r="B151" s="32"/>
      <c r="C151" s="3" t="s">
        <v>84</v>
      </c>
      <c r="D151" s="33">
        <v>4.1287018767045582</v>
      </c>
      <c r="E151" s="33">
        <v>3.0094537310964458</v>
      </c>
      <c r="F151" s="33">
        <v>2.2291210865848692</v>
      </c>
      <c r="G151" s="33">
        <v>1.9124060896792883</v>
      </c>
      <c r="H151" s="33">
        <v>2.1180909910141121</v>
      </c>
      <c r="I151" s="33">
        <v>3.9324996473241383</v>
      </c>
      <c r="J151" s="33">
        <v>3.4183310975829744</v>
      </c>
      <c r="K151" s="34">
        <v>1.717355142685459</v>
      </c>
    </row>
    <row r="152" spans="2:11" x14ac:dyDescent="0.35">
      <c r="B152" s="36" t="s">
        <v>119</v>
      </c>
      <c r="C152" s="1" t="s">
        <v>2</v>
      </c>
      <c r="D152" s="25">
        <v>3.623362381585407</v>
      </c>
      <c r="E152" s="25">
        <v>2.483620087749248</v>
      </c>
      <c r="F152" s="25">
        <v>1.7078666924132895</v>
      </c>
      <c r="G152" s="25">
        <v>1.3734319861088835</v>
      </c>
      <c r="H152" s="25">
        <v>1.6040312858273629</v>
      </c>
      <c r="I152" s="25">
        <v>3.4145783810288926</v>
      </c>
      <c r="J152" s="25">
        <v>2.8974639093867007</v>
      </c>
      <c r="K152" s="26">
        <v>1.1727170330280776</v>
      </c>
    </row>
    <row r="153" spans="2:11" x14ac:dyDescent="0.35">
      <c r="B153" s="27"/>
      <c r="C153" s="2" t="s">
        <v>69</v>
      </c>
      <c r="D153" s="28">
        <v>3.9675386931413552</v>
      </c>
      <c r="E153" s="28">
        <v>2.8482905475332423</v>
      </c>
      <c r="F153" s="28">
        <v>2.0679579030216657</v>
      </c>
      <c r="G153" s="28">
        <v>1.7512429061160848</v>
      </c>
      <c r="H153" s="28">
        <v>1.9569278074509084</v>
      </c>
      <c r="I153" s="28">
        <v>3.7713364637609348</v>
      </c>
      <c r="J153" s="28">
        <v>3.2571679140197709</v>
      </c>
      <c r="K153" s="29">
        <v>1.5561919591222553</v>
      </c>
    </row>
    <row r="154" spans="2:11" x14ac:dyDescent="0.35">
      <c r="B154" s="27" t="s">
        <v>117</v>
      </c>
      <c r="C154" s="2" t="s">
        <v>71</v>
      </c>
      <c r="D154" s="28">
        <v>3.9236208277321754</v>
      </c>
      <c r="E154" s="28">
        <v>2.8043726821240624</v>
      </c>
      <c r="F154" s="28">
        <v>2.0240400376124854</v>
      </c>
      <c r="G154" s="28">
        <v>1.7073250407069045</v>
      </c>
      <c r="H154" s="28">
        <v>1.9130099420417284</v>
      </c>
      <c r="I154" s="28">
        <v>3.7274185983517549</v>
      </c>
      <c r="J154" s="28">
        <v>3.213250048610591</v>
      </c>
      <c r="K154" s="29">
        <v>1.5122740937130754</v>
      </c>
    </row>
    <row r="155" spans="2:11" x14ac:dyDescent="0.35">
      <c r="B155" s="30">
        <v>0</v>
      </c>
      <c r="C155" s="2" t="s">
        <v>73</v>
      </c>
      <c r="D155" s="28">
        <v>3.8577440296184045</v>
      </c>
      <c r="E155" s="28">
        <v>2.738495884010292</v>
      </c>
      <c r="F155" s="28">
        <v>1.958163239498715</v>
      </c>
      <c r="G155" s="28">
        <v>1.6414482425931343</v>
      </c>
      <c r="H155" s="28">
        <v>1.8471331439279579</v>
      </c>
      <c r="I155" s="28">
        <v>3.6615418002379845</v>
      </c>
      <c r="J155" s="28">
        <v>3.1473732504968202</v>
      </c>
      <c r="K155" s="29">
        <v>1.4463972955993047</v>
      </c>
    </row>
    <row r="156" spans="2:11" x14ac:dyDescent="0.35">
      <c r="B156" s="31"/>
      <c r="C156" s="2" t="s">
        <v>75</v>
      </c>
      <c r="D156" s="28">
        <v>3.7918672315046345</v>
      </c>
      <c r="E156" s="28">
        <v>2.6726190858965215</v>
      </c>
      <c r="F156" s="28">
        <v>1.8922864413849447</v>
      </c>
      <c r="G156" s="28">
        <v>1.575571444479364</v>
      </c>
      <c r="H156" s="28">
        <v>1.7812563458141877</v>
      </c>
      <c r="I156" s="28">
        <v>3.5956650021242136</v>
      </c>
      <c r="J156" s="28">
        <v>3.0814964523830506</v>
      </c>
      <c r="K156" s="29">
        <v>1.3805204974855345</v>
      </c>
    </row>
    <row r="157" spans="2:11" x14ac:dyDescent="0.35">
      <c r="B157" s="31"/>
      <c r="C157" s="2" t="s">
        <v>77</v>
      </c>
      <c r="D157" s="28">
        <v>3.8977843312563918</v>
      </c>
      <c r="E157" s="28">
        <v>2.7723371419331788</v>
      </c>
      <c r="F157" s="28">
        <v>1.9910790799496727</v>
      </c>
      <c r="G157" s="28">
        <v>1.674454895876363</v>
      </c>
      <c r="H157" s="28">
        <v>1.884422002383241</v>
      </c>
      <c r="I157" s="28">
        <v>3.6987244737672396</v>
      </c>
      <c r="J157" s="28">
        <v>3.1831962778053211</v>
      </c>
      <c r="K157" s="29">
        <v>1.4763070382705725</v>
      </c>
    </row>
    <row r="158" spans="2:11" x14ac:dyDescent="0.35">
      <c r="B158" s="31"/>
      <c r="C158" s="2" t="s">
        <v>79</v>
      </c>
      <c r="D158" s="28">
        <v>3.8610820465911897</v>
      </c>
      <c r="E158" s="28">
        <v>2.7356348572679772</v>
      </c>
      <c r="F158" s="28">
        <v>1.9543767952844711</v>
      </c>
      <c r="G158" s="28">
        <v>1.6377526112111611</v>
      </c>
      <c r="H158" s="28">
        <v>1.8477197177180389</v>
      </c>
      <c r="I158" s="28">
        <v>3.6620221891020379</v>
      </c>
      <c r="J158" s="28">
        <v>3.146493993140119</v>
      </c>
      <c r="K158" s="29">
        <v>1.4396047536053709</v>
      </c>
    </row>
    <row r="159" spans="2:11" x14ac:dyDescent="0.35">
      <c r="B159" s="31"/>
      <c r="C159" s="2" t="s">
        <v>81</v>
      </c>
      <c r="D159" s="28">
        <v>3.8060286195933868</v>
      </c>
      <c r="E159" s="28">
        <v>2.6805814302701738</v>
      </c>
      <c r="F159" s="28">
        <v>1.8993233682866679</v>
      </c>
      <c r="G159" s="28">
        <v>1.5826991842133582</v>
      </c>
      <c r="H159" s="28">
        <v>1.7926662907202362</v>
      </c>
      <c r="I159" s="28">
        <v>3.6069687621042346</v>
      </c>
      <c r="J159" s="28">
        <v>3.0914405661423157</v>
      </c>
      <c r="K159" s="29">
        <v>1.3845513266075677</v>
      </c>
    </row>
    <row r="160" spans="2:11" x14ac:dyDescent="0.35">
      <c r="B160" s="31"/>
      <c r="C160" s="2" t="s">
        <v>83</v>
      </c>
      <c r="D160" s="28">
        <v>3.7509751925955839</v>
      </c>
      <c r="E160" s="28">
        <v>2.6255280032723709</v>
      </c>
      <c r="F160" s="28">
        <v>1.844269941288865</v>
      </c>
      <c r="G160" s="28">
        <v>1.5276457572155551</v>
      </c>
      <c r="H160" s="28">
        <v>1.7376128637224333</v>
      </c>
      <c r="I160" s="28">
        <v>3.5519153351064316</v>
      </c>
      <c r="J160" s="28">
        <v>3.0363871391445132</v>
      </c>
      <c r="K160" s="29">
        <v>1.3294978996097648</v>
      </c>
    </row>
    <row r="161" spans="2:11" ht="15" thickBot="1" x14ac:dyDescent="0.4">
      <c r="B161" s="32"/>
      <c r="C161" s="3" t="s">
        <v>84</v>
      </c>
      <c r="D161" s="33">
        <v>3.9675386931413552</v>
      </c>
      <c r="E161" s="33">
        <v>2.8482905475332423</v>
      </c>
      <c r="F161" s="33">
        <v>2.0679579030216657</v>
      </c>
      <c r="G161" s="33">
        <v>1.7512429061160848</v>
      </c>
      <c r="H161" s="33">
        <v>1.9569278074509084</v>
      </c>
      <c r="I161" s="33">
        <v>3.7713364637609348</v>
      </c>
      <c r="J161" s="33">
        <v>3.2571679140197709</v>
      </c>
      <c r="K161" s="34">
        <v>1.5561919591222553</v>
      </c>
    </row>
    <row r="162" spans="2:11" x14ac:dyDescent="0.35">
      <c r="B162" s="36" t="s">
        <v>119</v>
      </c>
      <c r="C162" s="1" t="s">
        <v>2</v>
      </c>
      <c r="D162" s="25">
        <v>3.462199198022204</v>
      </c>
      <c r="E162" s="25">
        <v>2.3224569041860441</v>
      </c>
      <c r="F162" s="25">
        <v>1.5467035088500862</v>
      </c>
      <c r="G162" s="25">
        <v>1.2122688025456803</v>
      </c>
      <c r="H162" s="25">
        <v>1.4428681022641592</v>
      </c>
      <c r="I162" s="25">
        <v>3.2534151974656886</v>
      </c>
      <c r="J162" s="25">
        <v>2.7363007258234968</v>
      </c>
      <c r="K162" s="26">
        <v>1.0115538494648744</v>
      </c>
    </row>
    <row r="163" spans="2:11" x14ac:dyDescent="0.35">
      <c r="B163" s="27"/>
      <c r="C163" s="2" t="s">
        <v>69</v>
      </c>
      <c r="D163" s="28">
        <v>3.8063755095781517</v>
      </c>
      <c r="E163" s="28">
        <v>2.6871273639700393</v>
      </c>
      <c r="F163" s="28">
        <v>1.9067947194584622</v>
      </c>
      <c r="G163" s="28">
        <v>1.5900797225528813</v>
      </c>
      <c r="H163" s="28">
        <v>1.7957646238877052</v>
      </c>
      <c r="I163" s="28">
        <v>3.6101732801977313</v>
      </c>
      <c r="J163" s="28">
        <v>3.0960047304565674</v>
      </c>
      <c r="K163" s="29">
        <v>1.395028775559052</v>
      </c>
    </row>
    <row r="164" spans="2:11" x14ac:dyDescent="0.35">
      <c r="B164" s="27" t="s">
        <v>118</v>
      </c>
      <c r="C164" s="2" t="s">
        <v>71</v>
      </c>
      <c r="D164" s="28">
        <v>3.7624576441689714</v>
      </c>
      <c r="E164" s="28">
        <v>2.643209498560859</v>
      </c>
      <c r="F164" s="28">
        <v>1.8628768540492819</v>
      </c>
      <c r="G164" s="28">
        <v>1.5461618571437012</v>
      </c>
      <c r="H164" s="28">
        <v>1.7518467584785249</v>
      </c>
      <c r="I164" s="28">
        <v>3.5662554147885515</v>
      </c>
      <c r="J164" s="28">
        <v>3.0520868650473871</v>
      </c>
      <c r="K164" s="29">
        <v>1.3511109101498717</v>
      </c>
    </row>
    <row r="165" spans="2:11" x14ac:dyDescent="0.35">
      <c r="B165" s="30">
        <v>0</v>
      </c>
      <c r="C165" s="2" t="s">
        <v>73</v>
      </c>
      <c r="D165" s="28">
        <v>3.6965808460552014</v>
      </c>
      <c r="E165" s="28">
        <v>2.5773327004470885</v>
      </c>
      <c r="F165" s="28">
        <v>1.7970000559355117</v>
      </c>
      <c r="G165" s="28">
        <v>1.4802850590299308</v>
      </c>
      <c r="H165" s="28">
        <v>1.6859699603647547</v>
      </c>
      <c r="I165" s="28">
        <v>3.500378616674781</v>
      </c>
      <c r="J165" s="28">
        <v>2.9862100669336171</v>
      </c>
      <c r="K165" s="29">
        <v>1.2852341120361015</v>
      </c>
    </row>
    <row r="166" spans="2:11" x14ac:dyDescent="0.35">
      <c r="B166" s="31"/>
      <c r="C166" s="2" t="s">
        <v>75</v>
      </c>
      <c r="D166" s="28">
        <v>3.630704047941431</v>
      </c>
      <c r="E166" s="28">
        <v>2.5114559023333181</v>
      </c>
      <c r="F166" s="28">
        <v>1.731123257821741</v>
      </c>
      <c r="G166" s="28">
        <v>1.4144082609161606</v>
      </c>
      <c r="H166" s="28">
        <v>1.620093162250984</v>
      </c>
      <c r="I166" s="28">
        <v>3.4345018185610106</v>
      </c>
      <c r="J166" s="28">
        <v>2.9203332688198467</v>
      </c>
      <c r="K166" s="29">
        <v>1.219357313922331</v>
      </c>
    </row>
    <row r="167" spans="2:11" x14ac:dyDescent="0.35">
      <c r="B167" s="31"/>
      <c r="C167" s="2" t="s">
        <v>77</v>
      </c>
      <c r="D167" s="28">
        <v>3.7366211476931883</v>
      </c>
      <c r="E167" s="28">
        <v>2.6111739583699753</v>
      </c>
      <c r="F167" s="28">
        <v>1.8299158963864695</v>
      </c>
      <c r="G167" s="28">
        <v>1.5132917123131595</v>
      </c>
      <c r="H167" s="28">
        <v>1.7232588188200375</v>
      </c>
      <c r="I167" s="28">
        <v>3.5375612902040361</v>
      </c>
      <c r="J167" s="28">
        <v>3.0220330942421176</v>
      </c>
      <c r="K167" s="29">
        <v>1.3151438547073693</v>
      </c>
    </row>
    <row r="168" spans="2:11" x14ac:dyDescent="0.35">
      <c r="B168" s="31"/>
      <c r="C168" s="2" t="s">
        <v>79</v>
      </c>
      <c r="D168" s="28">
        <v>3.6999188630279858</v>
      </c>
      <c r="E168" s="28">
        <v>2.5744716737047737</v>
      </c>
      <c r="F168" s="28">
        <v>1.7932136117212674</v>
      </c>
      <c r="G168" s="28">
        <v>1.4765894276479574</v>
      </c>
      <c r="H168" s="28">
        <v>1.6865565341548356</v>
      </c>
      <c r="I168" s="28">
        <v>3.500859005538834</v>
      </c>
      <c r="J168" s="28">
        <v>2.9853308095769151</v>
      </c>
      <c r="K168" s="29">
        <v>1.2784415700421672</v>
      </c>
    </row>
    <row r="169" spans="2:11" x14ac:dyDescent="0.35">
      <c r="B169" s="31"/>
      <c r="C169" s="2" t="s">
        <v>81</v>
      </c>
      <c r="D169" s="28">
        <v>3.6448654360301833</v>
      </c>
      <c r="E169" s="28">
        <v>2.5194182467069703</v>
      </c>
      <c r="F169" s="28">
        <v>1.7381601847234645</v>
      </c>
      <c r="G169" s="28">
        <v>1.4215360006501545</v>
      </c>
      <c r="H169" s="28">
        <v>1.6315031071570327</v>
      </c>
      <c r="I169" s="28">
        <v>3.4458055785410311</v>
      </c>
      <c r="J169" s="28">
        <v>2.9302773825791126</v>
      </c>
      <c r="K169" s="29">
        <v>1.2233881430443643</v>
      </c>
    </row>
    <row r="170" spans="2:11" x14ac:dyDescent="0.35">
      <c r="B170" s="31"/>
      <c r="C170" s="2" t="s">
        <v>83</v>
      </c>
      <c r="D170" s="28">
        <v>3.5898120090323804</v>
      </c>
      <c r="E170" s="28">
        <v>2.4643648197091679</v>
      </c>
      <c r="F170" s="28">
        <v>1.6831067577256618</v>
      </c>
      <c r="G170" s="28">
        <v>1.3664825736523518</v>
      </c>
      <c r="H170" s="28">
        <v>1.5764496801592296</v>
      </c>
      <c r="I170" s="28">
        <v>3.3907521515432286</v>
      </c>
      <c r="J170" s="28">
        <v>2.8752239555813097</v>
      </c>
      <c r="K170" s="29">
        <v>1.1683347160465614</v>
      </c>
    </row>
    <row r="171" spans="2:11" ht="15" thickBot="1" x14ac:dyDescent="0.4">
      <c r="B171" s="32"/>
      <c r="C171" s="3" t="s">
        <v>84</v>
      </c>
      <c r="D171" s="33">
        <v>3.8063755095781517</v>
      </c>
      <c r="E171" s="33">
        <v>2.6871273639700393</v>
      </c>
      <c r="F171" s="33">
        <v>1.9067947194584622</v>
      </c>
      <c r="G171" s="33">
        <v>1.5900797225528813</v>
      </c>
      <c r="H171" s="33">
        <v>1.7957646238877052</v>
      </c>
      <c r="I171" s="33">
        <v>3.6101732801977313</v>
      </c>
      <c r="J171" s="33">
        <v>3.0960047304565674</v>
      </c>
      <c r="K171" s="34">
        <v>1.395028775559052</v>
      </c>
    </row>
    <row r="173" spans="2:11" ht="15" thickBot="1" x14ac:dyDescent="0.4"/>
    <row r="174" spans="2:11" ht="26.5" thickBot="1" x14ac:dyDescent="0.65">
      <c r="B174" s="4" t="s">
        <v>85</v>
      </c>
      <c r="C174" s="5"/>
      <c r="D174" s="6">
        <v>7</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7.028276156476216</v>
      </c>
      <c r="E178" s="25">
        <v>5.9679781692676412</v>
      </c>
      <c r="F178" s="25">
        <v>5.0995141447477677</v>
      </c>
      <c r="G178" s="25">
        <v>4.8011566507968739</v>
      </c>
      <c r="H178" s="25">
        <v>5.0190718985360228</v>
      </c>
      <c r="I178" s="25">
        <v>6.9129484591972714</v>
      </c>
      <c r="J178" s="25">
        <v>6.3990766214090167</v>
      </c>
      <c r="K178" s="26">
        <v>4.5838860784709849</v>
      </c>
    </row>
    <row r="179" spans="2:11" x14ac:dyDescent="0.35">
      <c r="B179" s="49"/>
      <c r="C179" s="2" t="s">
        <v>69</v>
      </c>
      <c r="D179" s="28">
        <v>7.4437850581672045</v>
      </c>
      <c r="E179" s="28">
        <v>6.3935149900468549</v>
      </c>
      <c r="F179" s="28">
        <v>5.5245437921629996</v>
      </c>
      <c r="G179" s="28">
        <v>5.2305460257012744</v>
      </c>
      <c r="H179" s="28">
        <v>5.4406938537678791</v>
      </c>
      <c r="I179" s="28">
        <v>7.3354480400559225</v>
      </c>
      <c r="J179" s="28">
        <v>6.8250798401152322</v>
      </c>
      <c r="K179" s="29">
        <v>5.0117719338512456</v>
      </c>
    </row>
    <row r="180" spans="2:11" x14ac:dyDescent="0.35">
      <c r="B180" s="49"/>
      <c r="C180" s="2" t="s">
        <v>71</v>
      </c>
      <c r="D180" s="28">
        <v>7.3998671927580251</v>
      </c>
      <c r="E180" s="28">
        <v>6.3495971246376746</v>
      </c>
      <c r="F180" s="28">
        <v>5.4806259267538193</v>
      </c>
      <c r="G180" s="28">
        <v>5.1866281602920941</v>
      </c>
      <c r="H180" s="28">
        <v>5.3967759883586988</v>
      </c>
      <c r="I180" s="28">
        <v>7.2915301746467431</v>
      </c>
      <c r="J180" s="28">
        <v>6.7811619747060519</v>
      </c>
      <c r="K180" s="29">
        <v>4.9678540684420662</v>
      </c>
    </row>
    <row r="181" spans="2:11" x14ac:dyDescent="0.35">
      <c r="B181" s="40">
        <v>0</v>
      </c>
      <c r="C181" s="2" t="s">
        <v>73</v>
      </c>
      <c r="D181" s="28">
        <v>7.3339903946442551</v>
      </c>
      <c r="E181" s="28">
        <v>6.2837203265239046</v>
      </c>
      <c r="F181" s="28">
        <v>5.4147491286400493</v>
      </c>
      <c r="G181" s="28">
        <v>5.1207513621783241</v>
      </c>
      <c r="H181" s="28">
        <v>5.3308991902449288</v>
      </c>
      <c r="I181" s="28">
        <v>7.2256533765329731</v>
      </c>
      <c r="J181" s="28">
        <v>6.7152851765922819</v>
      </c>
      <c r="K181" s="29">
        <v>4.9019772703282953</v>
      </c>
    </row>
    <row r="182" spans="2:11" x14ac:dyDescent="0.35">
      <c r="B182" s="41"/>
      <c r="C182" s="2" t="s">
        <v>75</v>
      </c>
      <c r="D182" s="28">
        <v>7.2681135965304833</v>
      </c>
      <c r="E182" s="28">
        <v>6.2178435284101337</v>
      </c>
      <c r="F182" s="28">
        <v>5.3488723305262784</v>
      </c>
      <c r="G182" s="28">
        <v>5.0548745640645532</v>
      </c>
      <c r="H182" s="28">
        <v>5.2650223921311579</v>
      </c>
      <c r="I182" s="28">
        <v>7.1597765784192013</v>
      </c>
      <c r="J182" s="28">
        <v>6.649408378478511</v>
      </c>
      <c r="K182" s="29">
        <v>4.8361004722145253</v>
      </c>
    </row>
    <row r="183" spans="2:11" x14ac:dyDescent="0.35">
      <c r="B183" s="41"/>
      <c r="C183" s="2" t="s">
        <v>77</v>
      </c>
      <c r="D183" s="28">
        <v>7.3669705893786208</v>
      </c>
      <c r="E183" s="28">
        <v>6.3121950103296065</v>
      </c>
      <c r="F183" s="28">
        <v>5.4440475031510243</v>
      </c>
      <c r="G183" s="28">
        <v>5.1485296144203696</v>
      </c>
      <c r="H183" s="28">
        <v>5.3606666061856236</v>
      </c>
      <c r="I183" s="28">
        <v>7.2549661657879421</v>
      </c>
      <c r="J183" s="28">
        <v>6.7440791073017454</v>
      </c>
      <c r="K183" s="29">
        <v>4.9286487964737855</v>
      </c>
    </row>
    <row r="184" spans="2:11" x14ac:dyDescent="0.35">
      <c r="B184" s="41"/>
      <c r="C184" s="2" t="s">
        <v>79</v>
      </c>
      <c r="D184" s="28">
        <v>7.3302683047134192</v>
      </c>
      <c r="E184" s="28">
        <v>6.2754927256644049</v>
      </c>
      <c r="F184" s="28">
        <v>5.4073452184858226</v>
      </c>
      <c r="G184" s="28">
        <v>5.111827329755168</v>
      </c>
      <c r="H184" s="28">
        <v>5.3239643215204211</v>
      </c>
      <c r="I184" s="28">
        <v>7.2182638811227404</v>
      </c>
      <c r="J184" s="28">
        <v>6.7073768226365438</v>
      </c>
      <c r="K184" s="29">
        <v>4.8919465118085839</v>
      </c>
    </row>
    <row r="185" spans="2:11" x14ac:dyDescent="0.35">
      <c r="B185" s="41"/>
      <c r="C185" s="2" t="s">
        <v>81</v>
      </c>
      <c r="D185" s="28">
        <v>7.2752148777156158</v>
      </c>
      <c r="E185" s="28">
        <v>6.2204392986666015</v>
      </c>
      <c r="F185" s="28">
        <v>5.3522917914880193</v>
      </c>
      <c r="G185" s="28">
        <v>5.0567739027573646</v>
      </c>
      <c r="H185" s="28">
        <v>5.2689108945226186</v>
      </c>
      <c r="I185" s="28">
        <v>7.1632104541249371</v>
      </c>
      <c r="J185" s="28">
        <v>6.6523233956387404</v>
      </c>
      <c r="K185" s="29">
        <v>4.8368930848107805</v>
      </c>
    </row>
    <row r="186" spans="2:11" x14ac:dyDescent="0.35">
      <c r="B186" s="41"/>
      <c r="C186" s="2" t="s">
        <v>83</v>
      </c>
      <c r="D186" s="28">
        <v>7.2201614507178142</v>
      </c>
      <c r="E186" s="28">
        <v>6.1653858716687999</v>
      </c>
      <c r="F186" s="28">
        <v>5.2972383644902177</v>
      </c>
      <c r="G186" s="28">
        <v>5.0017204757595621</v>
      </c>
      <c r="H186" s="28">
        <v>5.2138574675248162</v>
      </c>
      <c r="I186" s="28">
        <v>7.1081570271271346</v>
      </c>
      <c r="J186" s="28">
        <v>6.597269968640938</v>
      </c>
      <c r="K186" s="29">
        <v>4.7818396578129772</v>
      </c>
    </row>
    <row r="187" spans="2:11" ht="15" thickBot="1" x14ac:dyDescent="0.4">
      <c r="B187" s="42"/>
      <c r="C187" s="3" t="s">
        <v>84</v>
      </c>
      <c r="D187" s="33">
        <v>7.4437850581672045</v>
      </c>
      <c r="E187" s="33">
        <v>6.3935149900468549</v>
      </c>
      <c r="F187" s="33">
        <v>5.5245437921629996</v>
      </c>
      <c r="G187" s="33">
        <v>5.2305460257012744</v>
      </c>
      <c r="H187" s="33">
        <v>5.4406938537678791</v>
      </c>
      <c r="I187" s="33">
        <v>7.3354480400559225</v>
      </c>
      <c r="J187" s="33">
        <v>6.8250798401152322</v>
      </c>
      <c r="K187" s="34">
        <v>5.0117719338512456</v>
      </c>
    </row>
    <row r="188" spans="2:11" x14ac:dyDescent="0.35">
      <c r="B188" s="36" t="s">
        <v>122</v>
      </c>
      <c r="C188" s="37" t="s">
        <v>2</v>
      </c>
      <c r="D188" s="25">
        <v>4.5968045869626364</v>
      </c>
      <c r="E188" s="25">
        <v>3.5877102563058867</v>
      </c>
      <c r="F188" s="25">
        <v>2.6336922045375308</v>
      </c>
      <c r="G188" s="25">
        <v>2.350875382487073</v>
      </c>
      <c r="H188" s="25">
        <v>2.5234395520844228</v>
      </c>
      <c r="I188" s="25">
        <v>4.595442667709662</v>
      </c>
      <c r="J188" s="25">
        <v>4.0414618519861136</v>
      </c>
      <c r="K188" s="26">
        <v>2.1114949923600999</v>
      </c>
    </row>
    <row r="189" spans="2:11" x14ac:dyDescent="0.35">
      <c r="B189" s="38"/>
      <c r="C189" s="39" t="s">
        <v>69</v>
      </c>
      <c r="D189" s="28">
        <v>5.0624070088806192</v>
      </c>
      <c r="E189" s="28">
        <v>4.0686790081891724</v>
      </c>
      <c r="F189" s="28">
        <v>3.1340056115667068</v>
      </c>
      <c r="G189" s="28">
        <v>2.8594743300725272</v>
      </c>
      <c r="H189" s="28">
        <v>3.0154792040676934</v>
      </c>
      <c r="I189" s="28">
        <v>5.0651605668691513</v>
      </c>
      <c r="J189" s="28">
        <v>4.5193740442545955</v>
      </c>
      <c r="K189" s="29">
        <v>2.6320948118309424</v>
      </c>
    </row>
    <row r="190" spans="2:11" x14ac:dyDescent="0.35">
      <c r="B190" s="49"/>
      <c r="C190" s="39" t="s">
        <v>71</v>
      </c>
      <c r="D190" s="28">
        <v>5.0184891434714398</v>
      </c>
      <c r="E190" s="28">
        <v>4.0247611427799921</v>
      </c>
      <c r="F190" s="28">
        <v>3.0900877461575265</v>
      </c>
      <c r="G190" s="28">
        <v>2.8155564646633473</v>
      </c>
      <c r="H190" s="28">
        <v>2.9715613386585131</v>
      </c>
      <c r="I190" s="28">
        <v>5.021242701459971</v>
      </c>
      <c r="J190" s="28">
        <v>4.4754561788454152</v>
      </c>
      <c r="K190" s="29">
        <v>2.5881769464217625</v>
      </c>
    </row>
    <row r="191" spans="2:11" x14ac:dyDescent="0.35">
      <c r="B191" s="40">
        <v>0</v>
      </c>
      <c r="C191" s="39" t="s">
        <v>73</v>
      </c>
      <c r="D191" s="28">
        <v>4.9526123453576689</v>
      </c>
      <c r="E191" s="28">
        <v>3.9588843446662216</v>
      </c>
      <c r="F191" s="28">
        <v>3.024210948043756</v>
      </c>
      <c r="G191" s="28">
        <v>2.7496796665495769</v>
      </c>
      <c r="H191" s="28">
        <v>2.9056845405447427</v>
      </c>
      <c r="I191" s="28">
        <v>4.9553659033462001</v>
      </c>
      <c r="J191" s="28">
        <v>4.4095793807316443</v>
      </c>
      <c r="K191" s="29">
        <v>2.5223001483079917</v>
      </c>
    </row>
    <row r="192" spans="2:11" x14ac:dyDescent="0.35">
      <c r="B192" s="41"/>
      <c r="C192" s="39" t="s">
        <v>75</v>
      </c>
      <c r="D192" s="28">
        <v>4.8867355472438989</v>
      </c>
      <c r="E192" s="28">
        <v>3.8930075465524516</v>
      </c>
      <c r="F192" s="28">
        <v>2.958334149929986</v>
      </c>
      <c r="G192" s="28">
        <v>2.6838028684358068</v>
      </c>
      <c r="H192" s="28">
        <v>2.8398077424309727</v>
      </c>
      <c r="I192" s="28">
        <v>4.8894891052324301</v>
      </c>
      <c r="J192" s="28">
        <v>4.3437025826178743</v>
      </c>
      <c r="K192" s="29">
        <v>2.4564233501942216</v>
      </c>
    </row>
    <row r="193" spans="2:11" x14ac:dyDescent="0.35">
      <c r="B193" s="41"/>
      <c r="C193" s="39" t="s">
        <v>77</v>
      </c>
      <c r="D193" s="28">
        <v>4.9709093363708261</v>
      </c>
      <c r="E193" s="28">
        <v>3.9744311487480486</v>
      </c>
      <c r="F193" s="28">
        <v>3.0360107901174578</v>
      </c>
      <c r="G193" s="28">
        <v>2.7586500281803144</v>
      </c>
      <c r="H193" s="28">
        <v>2.9173607457394781</v>
      </c>
      <c r="I193" s="28">
        <v>4.9747107128603902</v>
      </c>
      <c r="J193" s="28">
        <v>4.4261023603624876</v>
      </c>
      <c r="K193" s="29">
        <v>2.5313620832898884</v>
      </c>
    </row>
    <row r="194" spans="2:11" x14ac:dyDescent="0.35">
      <c r="B194" s="41"/>
      <c r="C194" s="39" t="s">
        <v>79</v>
      </c>
      <c r="D194" s="28">
        <v>4.9342070517056245</v>
      </c>
      <c r="E194" s="28">
        <v>3.9377288640828469</v>
      </c>
      <c r="F194" s="28">
        <v>2.9993085054522557</v>
      </c>
      <c r="G194" s="28">
        <v>2.7219477435151123</v>
      </c>
      <c r="H194" s="28">
        <v>2.8806584610742765</v>
      </c>
      <c r="I194" s="28">
        <v>4.9380084281951877</v>
      </c>
      <c r="J194" s="28">
        <v>4.3894000756972851</v>
      </c>
      <c r="K194" s="29">
        <v>2.4946597986246868</v>
      </c>
    </row>
    <row r="195" spans="2:11" x14ac:dyDescent="0.35">
      <c r="B195" s="41"/>
      <c r="C195" s="39" t="s">
        <v>81</v>
      </c>
      <c r="D195" s="28">
        <v>4.8791536247078211</v>
      </c>
      <c r="E195" s="28">
        <v>3.882675437085044</v>
      </c>
      <c r="F195" s="28">
        <v>2.9442550784544532</v>
      </c>
      <c r="G195" s="28">
        <v>2.6668943165173098</v>
      </c>
      <c r="H195" s="28">
        <v>2.8256050340764736</v>
      </c>
      <c r="I195" s="28">
        <v>4.8829550011973852</v>
      </c>
      <c r="J195" s="28">
        <v>4.3343466486994826</v>
      </c>
      <c r="K195" s="29">
        <v>2.4396063716268834</v>
      </c>
    </row>
    <row r="196" spans="2:11" x14ac:dyDescent="0.35">
      <c r="B196" s="41"/>
      <c r="C196" s="39" t="s">
        <v>83</v>
      </c>
      <c r="D196" s="28">
        <v>4.8241001977100186</v>
      </c>
      <c r="E196" s="28">
        <v>3.8276220100872411</v>
      </c>
      <c r="F196" s="28">
        <v>2.8892016514566499</v>
      </c>
      <c r="G196" s="28">
        <v>2.6118408895195064</v>
      </c>
      <c r="H196" s="28">
        <v>2.7705516070786702</v>
      </c>
      <c r="I196" s="28">
        <v>4.8279015741995819</v>
      </c>
      <c r="J196" s="28">
        <v>4.2792932217016793</v>
      </c>
      <c r="K196" s="29">
        <v>2.3845529446290805</v>
      </c>
    </row>
    <row r="197" spans="2:11" ht="15" thickBot="1" x14ac:dyDescent="0.4">
      <c r="B197" s="42"/>
      <c r="C197" s="43" t="s">
        <v>84</v>
      </c>
      <c r="D197" s="33">
        <v>5.0624070088806192</v>
      </c>
      <c r="E197" s="33">
        <v>4.0686790081891724</v>
      </c>
      <c r="F197" s="33">
        <v>3.1340056115667068</v>
      </c>
      <c r="G197" s="33">
        <v>2.8594743300725272</v>
      </c>
      <c r="H197" s="33">
        <v>3.0154792040676934</v>
      </c>
      <c r="I197" s="33">
        <v>5.0651605668691513</v>
      </c>
      <c r="J197" s="33">
        <v>4.5193740442545955</v>
      </c>
      <c r="K197" s="34">
        <v>2.6320948118309424</v>
      </c>
    </row>
    <row r="198" spans="2:11" x14ac:dyDescent="0.35">
      <c r="B198" s="35" t="s">
        <v>123</v>
      </c>
      <c r="C198" s="1" t="s">
        <v>2</v>
      </c>
      <c r="D198" s="25">
        <v>6.0141290114081603</v>
      </c>
      <c r="E198" s="25">
        <v>5.0914020387711378</v>
      </c>
      <c r="F198" s="25">
        <v>4.0689576313938094</v>
      </c>
      <c r="G198" s="25">
        <v>3.8268139020729879</v>
      </c>
      <c r="H198" s="25">
        <v>3.9577924155600077</v>
      </c>
      <c r="I198" s="25">
        <v>6.121415886673538</v>
      </c>
      <c r="J198" s="25">
        <v>5.561458291160756</v>
      </c>
      <c r="K198" s="26">
        <v>3.5803961582695205</v>
      </c>
    </row>
    <row r="199" spans="2:11" x14ac:dyDescent="0.35">
      <c r="B199" s="27"/>
      <c r="C199" s="2" t="s">
        <v>69</v>
      </c>
      <c r="D199" s="28">
        <v>6.471026086988525</v>
      </c>
      <c r="E199" s="28">
        <v>5.5532132335417881</v>
      </c>
      <c r="F199" s="28">
        <v>4.547656902744774</v>
      </c>
      <c r="G199" s="28">
        <v>4.3065203818128559</v>
      </c>
      <c r="H199" s="28">
        <v>4.4299287811510721</v>
      </c>
      <c r="I199" s="28">
        <v>6.5797178393250926</v>
      </c>
      <c r="J199" s="28">
        <v>6.0233996886554602</v>
      </c>
      <c r="K199" s="29">
        <v>4.0653721013450301</v>
      </c>
    </row>
    <row r="200" spans="2:11" x14ac:dyDescent="0.35">
      <c r="B200" s="27"/>
      <c r="C200" s="2" t="s">
        <v>71</v>
      </c>
      <c r="D200" s="28">
        <v>6.4271082215793447</v>
      </c>
      <c r="E200" s="28">
        <v>5.5092953681326078</v>
      </c>
      <c r="F200" s="28">
        <v>4.5037390373355946</v>
      </c>
      <c r="G200" s="28">
        <v>4.2626025164036765</v>
      </c>
      <c r="H200" s="28">
        <v>4.3860109157418927</v>
      </c>
      <c r="I200" s="28">
        <v>6.5357999739159123</v>
      </c>
      <c r="J200" s="28">
        <v>5.9794818232462807</v>
      </c>
      <c r="K200" s="29">
        <v>4.0214542359358498</v>
      </c>
    </row>
    <row r="201" spans="2:11" x14ac:dyDescent="0.35">
      <c r="B201" s="30">
        <v>0</v>
      </c>
      <c r="C201" s="2" t="s">
        <v>73</v>
      </c>
      <c r="D201" s="28">
        <v>6.3612314234655747</v>
      </c>
      <c r="E201" s="28">
        <v>5.4434185700188378</v>
      </c>
      <c r="F201" s="28">
        <v>4.4378622392218237</v>
      </c>
      <c r="G201" s="28">
        <v>4.1967257182899056</v>
      </c>
      <c r="H201" s="28">
        <v>4.3201341176281218</v>
      </c>
      <c r="I201" s="28">
        <v>6.4699231758021423</v>
      </c>
      <c r="J201" s="28">
        <v>5.9136050251325107</v>
      </c>
      <c r="K201" s="29">
        <v>3.9555774378220794</v>
      </c>
    </row>
    <row r="202" spans="2:11" x14ac:dyDescent="0.35">
      <c r="B202" s="31"/>
      <c r="C202" s="2" t="s">
        <v>75</v>
      </c>
      <c r="D202" s="28">
        <v>6.2953546253518038</v>
      </c>
      <c r="E202" s="28">
        <v>5.3775417719050669</v>
      </c>
      <c r="F202" s="28">
        <v>4.3719854411080536</v>
      </c>
      <c r="G202" s="28">
        <v>4.1308489201761356</v>
      </c>
      <c r="H202" s="28">
        <v>4.2542573195143518</v>
      </c>
      <c r="I202" s="28">
        <v>6.4040463776883714</v>
      </c>
      <c r="J202" s="28">
        <v>5.847728227018739</v>
      </c>
      <c r="K202" s="29">
        <v>3.8897006397083094</v>
      </c>
    </row>
    <row r="203" spans="2:11" x14ac:dyDescent="0.35">
      <c r="B203" s="31"/>
      <c r="C203" s="2" t="s">
        <v>77</v>
      </c>
      <c r="D203" s="28">
        <v>6.3836043010051755</v>
      </c>
      <c r="E203" s="28">
        <v>5.4657086964739312</v>
      </c>
      <c r="F203" s="28">
        <v>4.4538330964260338</v>
      </c>
      <c r="G203" s="28">
        <v>4.2119603677456654</v>
      </c>
      <c r="H203" s="28">
        <v>4.3372059591421737</v>
      </c>
      <c r="I203" s="28">
        <v>6.4925376216371999</v>
      </c>
      <c r="J203" s="28">
        <v>5.9357515746226657</v>
      </c>
      <c r="K203" s="29">
        <v>3.9703327731705005</v>
      </c>
    </row>
    <row r="204" spans="2:11" x14ac:dyDescent="0.35">
      <c r="B204" s="31"/>
      <c r="C204" s="2" t="s">
        <v>79</v>
      </c>
      <c r="D204" s="28">
        <v>6.3469020163399739</v>
      </c>
      <c r="E204" s="28">
        <v>5.4290064118087296</v>
      </c>
      <c r="F204" s="28">
        <v>4.4171308117608321</v>
      </c>
      <c r="G204" s="28">
        <v>4.1752580830804638</v>
      </c>
      <c r="H204" s="28">
        <v>4.300503674476972</v>
      </c>
      <c r="I204" s="28">
        <v>6.4558353369719983</v>
      </c>
      <c r="J204" s="28">
        <v>5.899049289957464</v>
      </c>
      <c r="K204" s="29">
        <v>3.9336304885052988</v>
      </c>
    </row>
    <row r="205" spans="2:11" x14ac:dyDescent="0.35">
      <c r="B205" s="31"/>
      <c r="C205" s="2" t="s">
        <v>81</v>
      </c>
      <c r="D205" s="28">
        <v>6.2918485893421705</v>
      </c>
      <c r="E205" s="28">
        <v>5.3739529848109262</v>
      </c>
      <c r="F205" s="28">
        <v>4.3620773847630296</v>
      </c>
      <c r="G205" s="28">
        <v>4.1202046560826613</v>
      </c>
      <c r="H205" s="28">
        <v>4.2454502474791695</v>
      </c>
      <c r="I205" s="28">
        <v>6.4007819099741949</v>
      </c>
      <c r="J205" s="28">
        <v>5.8439958629596607</v>
      </c>
      <c r="K205" s="29">
        <v>3.8785770615074959</v>
      </c>
    </row>
    <row r="206" spans="2:11" x14ac:dyDescent="0.35">
      <c r="B206" s="31"/>
      <c r="C206" s="2" t="s">
        <v>83</v>
      </c>
      <c r="D206" s="28">
        <v>6.236795162344368</v>
      </c>
      <c r="E206" s="28">
        <v>5.3188995578131246</v>
      </c>
      <c r="F206" s="28">
        <v>4.3070239577652263</v>
      </c>
      <c r="G206" s="28">
        <v>4.0651512290848579</v>
      </c>
      <c r="H206" s="28">
        <v>4.1903968204813662</v>
      </c>
      <c r="I206" s="28">
        <v>6.3457284829763925</v>
      </c>
      <c r="J206" s="28">
        <v>5.7889424359618591</v>
      </c>
      <c r="K206" s="29">
        <v>3.8235236345096926</v>
      </c>
    </row>
    <row r="207" spans="2:11" ht="15" thickBot="1" x14ac:dyDescent="0.4">
      <c r="B207" s="32"/>
      <c r="C207" s="3" t="s">
        <v>84</v>
      </c>
      <c r="D207" s="33">
        <v>6.471026086988525</v>
      </c>
      <c r="E207" s="33">
        <v>5.5532132335417881</v>
      </c>
      <c r="F207" s="33">
        <v>4.547656902744774</v>
      </c>
      <c r="G207" s="33">
        <v>4.3065203818128559</v>
      </c>
      <c r="H207" s="33">
        <v>4.4299287811510721</v>
      </c>
      <c r="I207" s="33">
        <v>6.5797178393250926</v>
      </c>
      <c r="J207" s="33">
        <v>6.0233996886554602</v>
      </c>
      <c r="K207" s="34">
        <v>4.0653721013450301</v>
      </c>
    </row>
    <row r="208" spans="2:11" x14ac:dyDescent="0.35">
      <c r="B208" s="36" t="s">
        <v>84</v>
      </c>
      <c r="C208" s="1" t="s">
        <v>2</v>
      </c>
      <c r="D208" s="50">
        <v>4.112947897541205</v>
      </c>
      <c r="E208" s="25">
        <v>2.9816829195491521</v>
      </c>
      <c r="F208" s="25">
        <v>2.1840538805104224</v>
      </c>
      <c r="G208" s="25">
        <v>1.8630900280098199</v>
      </c>
      <c r="H208" s="25">
        <v>2.0866245904849445</v>
      </c>
      <c r="I208" s="25">
        <v>3.9147039260414651</v>
      </c>
      <c r="J208" s="25">
        <v>3.3965822599593145</v>
      </c>
      <c r="K208" s="26">
        <v>1.6584108862998237</v>
      </c>
    </row>
    <row r="209" spans="2:11" x14ac:dyDescent="0.35">
      <c r="B209" s="27"/>
      <c r="C209" s="2" t="s">
        <v>69</v>
      </c>
      <c r="D209" s="51">
        <v>4.4578848645220779</v>
      </c>
      <c r="E209" s="28">
        <v>3.3416387366536577</v>
      </c>
      <c r="F209" s="28">
        <v>2.5527501260196916</v>
      </c>
      <c r="G209" s="28">
        <v>2.2258942099799786</v>
      </c>
      <c r="H209" s="28">
        <v>2.4463893380739266</v>
      </c>
      <c r="I209" s="28">
        <v>4.2660478381893947</v>
      </c>
      <c r="J209" s="28">
        <v>3.7529490814971238</v>
      </c>
      <c r="K209" s="29">
        <v>2.0333498243427872</v>
      </c>
    </row>
    <row r="210" spans="2:11" x14ac:dyDescent="0.35">
      <c r="B210" s="27"/>
      <c r="C210" s="2" t="s">
        <v>71</v>
      </c>
      <c r="D210" s="51">
        <v>4.4139669991128976</v>
      </c>
      <c r="E210" s="28">
        <v>3.2977208712444779</v>
      </c>
      <c r="F210" s="28">
        <v>2.5088322606105113</v>
      </c>
      <c r="G210" s="28">
        <v>2.1819763445707983</v>
      </c>
      <c r="H210" s="28">
        <v>2.4024714726647463</v>
      </c>
      <c r="I210" s="28">
        <v>4.2221299727802153</v>
      </c>
      <c r="J210" s="28">
        <v>3.7090312160879435</v>
      </c>
      <c r="K210" s="29">
        <v>1.9894319589336069</v>
      </c>
    </row>
    <row r="211" spans="2:11" x14ac:dyDescent="0.35">
      <c r="B211" s="30">
        <v>0</v>
      </c>
      <c r="C211" s="2" t="s">
        <v>73</v>
      </c>
      <c r="D211" s="51">
        <v>4.3480902009991267</v>
      </c>
      <c r="E211" s="28">
        <v>3.2318440731307074</v>
      </c>
      <c r="F211" s="28">
        <v>2.4429554624967409</v>
      </c>
      <c r="G211" s="28">
        <v>2.1160995464570278</v>
      </c>
      <c r="H211" s="28">
        <v>2.3365946745509758</v>
      </c>
      <c r="I211" s="28">
        <v>4.1562531746664444</v>
      </c>
      <c r="J211" s="28">
        <v>3.6431544179741731</v>
      </c>
      <c r="K211" s="29">
        <v>1.9235551608198367</v>
      </c>
    </row>
    <row r="212" spans="2:11" x14ac:dyDescent="0.35">
      <c r="B212" s="31"/>
      <c r="C212" s="2" t="s">
        <v>75</v>
      </c>
      <c r="D212" s="51">
        <v>4.2822134028853567</v>
      </c>
      <c r="E212" s="28">
        <v>3.1659672750169365</v>
      </c>
      <c r="F212" s="28">
        <v>2.3770786643829709</v>
      </c>
      <c r="G212" s="28">
        <v>2.0502227483432578</v>
      </c>
      <c r="H212" s="28">
        <v>2.2707178764372058</v>
      </c>
      <c r="I212" s="28">
        <v>4.0903763765526735</v>
      </c>
      <c r="J212" s="28">
        <v>3.5772776198604026</v>
      </c>
      <c r="K212" s="29">
        <v>1.8576783627060665</v>
      </c>
    </row>
    <row r="213" spans="2:11" x14ac:dyDescent="0.35">
      <c r="B213" s="31"/>
      <c r="C213" s="2" t="s">
        <v>77</v>
      </c>
      <c r="D213" s="51">
        <v>4.3865398801177946</v>
      </c>
      <c r="E213" s="28">
        <v>3.267577604049273</v>
      </c>
      <c r="F213" s="28">
        <v>2.4781623367351187</v>
      </c>
      <c r="G213" s="28">
        <v>2.1526874857129537</v>
      </c>
      <c r="H213" s="28">
        <v>2.3712217909016746</v>
      </c>
      <c r="I213" s="28">
        <v>4.1951842752016741</v>
      </c>
      <c r="J213" s="28">
        <v>3.6785076955864606</v>
      </c>
      <c r="K213" s="29">
        <v>1.9571166995366183</v>
      </c>
    </row>
    <row r="214" spans="2:11" x14ac:dyDescent="0.35">
      <c r="B214" s="31"/>
      <c r="C214" s="2" t="s">
        <v>79</v>
      </c>
      <c r="D214" s="51">
        <v>4.349837595452593</v>
      </c>
      <c r="E214" s="28">
        <v>3.2308753193840714</v>
      </c>
      <c r="F214" s="28">
        <v>2.441460052069917</v>
      </c>
      <c r="G214" s="28">
        <v>2.1159852010477516</v>
      </c>
      <c r="H214" s="28">
        <v>2.3345195062364725</v>
      </c>
      <c r="I214" s="28">
        <v>4.1584819905364725</v>
      </c>
      <c r="J214" s="28">
        <v>3.641805410921259</v>
      </c>
      <c r="K214" s="29">
        <v>1.9204144148714162</v>
      </c>
    </row>
    <row r="215" spans="2:11" x14ac:dyDescent="0.35">
      <c r="B215" s="31"/>
      <c r="C215" s="2" t="s">
        <v>81</v>
      </c>
      <c r="D215" s="51">
        <v>4.2947841684547896</v>
      </c>
      <c r="E215" s="28">
        <v>3.175821892386268</v>
      </c>
      <c r="F215" s="28">
        <v>2.3864066250721141</v>
      </c>
      <c r="G215" s="28">
        <v>2.0609317740499487</v>
      </c>
      <c r="H215" s="28">
        <v>2.2794660792386701</v>
      </c>
      <c r="I215" s="28">
        <v>4.1034285635386691</v>
      </c>
      <c r="J215" s="28">
        <v>3.5867519839234556</v>
      </c>
      <c r="K215" s="29">
        <v>1.8653609878736135</v>
      </c>
    </row>
    <row r="216" spans="2:11" x14ac:dyDescent="0.35">
      <c r="B216" s="31"/>
      <c r="C216" s="2" t="s">
        <v>83</v>
      </c>
      <c r="D216" s="51">
        <v>4.2397307414569871</v>
      </c>
      <c r="E216" s="28">
        <v>3.1207684653884655</v>
      </c>
      <c r="F216" s="28">
        <v>2.3313531980743112</v>
      </c>
      <c r="G216" s="28">
        <v>2.0058783470521457</v>
      </c>
      <c r="H216" s="28">
        <v>2.2244126522408671</v>
      </c>
      <c r="I216" s="28">
        <v>4.0483751365408667</v>
      </c>
      <c r="J216" s="28">
        <v>3.5316985569256527</v>
      </c>
      <c r="K216" s="29">
        <v>1.8103075608758106</v>
      </c>
    </row>
    <row r="217" spans="2:11" ht="15" thickBot="1" x14ac:dyDescent="0.4">
      <c r="B217" s="32"/>
      <c r="C217" s="3" t="s">
        <v>84</v>
      </c>
      <c r="D217" s="52">
        <v>4.4578848645220779</v>
      </c>
      <c r="E217" s="33">
        <v>3.3416387366536577</v>
      </c>
      <c r="F217" s="33">
        <v>2.5527501260196916</v>
      </c>
      <c r="G217" s="33">
        <v>2.2258942099799786</v>
      </c>
      <c r="H217" s="33">
        <v>2.4463893380739266</v>
      </c>
      <c r="I217" s="33">
        <v>4.2660478381893947</v>
      </c>
      <c r="J217" s="33">
        <v>3.7529490814971238</v>
      </c>
      <c r="K217" s="34">
        <v>2.0333498243427872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307.33506289853392</v>
      </c>
      <c r="E224" s="57">
        <v>5.9491882094180007E-2</v>
      </c>
      <c r="F224" s="58">
        <v>2.3796752837672002</v>
      </c>
      <c r="H224" s="59" t="s">
        <v>129</v>
      </c>
    </row>
    <row r="225" spans="2:11" x14ac:dyDescent="0.35">
      <c r="C225" s="55">
        <v>1.5</v>
      </c>
      <c r="D225" s="56">
        <v>259.52320990377535</v>
      </c>
      <c r="E225" s="57">
        <v>5.0236780856325075E-2</v>
      </c>
      <c r="F225" s="58">
        <v>2.0094712342530032</v>
      </c>
      <c r="H225" s="59" t="s">
        <v>130</v>
      </c>
    </row>
    <row r="226" spans="2:11" x14ac:dyDescent="0.35">
      <c r="C226" s="55">
        <v>2</v>
      </c>
      <c r="D226" s="56">
        <v>225.60016034355823</v>
      </c>
      <c r="E226" s="57">
        <v>4.3670182025466166E-2</v>
      </c>
      <c r="F226" s="58">
        <v>1.7468072810186466</v>
      </c>
    </row>
    <row r="227" spans="2:11" x14ac:dyDescent="0.35">
      <c r="C227" s="55">
        <v>2.5</v>
      </c>
      <c r="D227" s="56">
        <v>199.28739887823068</v>
      </c>
      <c r="E227" s="57">
        <v>3.8576732264465868E-2</v>
      </c>
      <c r="F227" s="58">
        <v>1.5430692905786347</v>
      </c>
    </row>
    <row r="228" spans="2:11" x14ac:dyDescent="0.35">
      <c r="B228" s="60"/>
      <c r="C228" s="55">
        <v>3</v>
      </c>
      <c r="D228" s="56">
        <v>177.78830734879958</v>
      </c>
      <c r="E228" s="57">
        <v>3.441508078761122E-2</v>
      </c>
      <c r="F228" s="58">
        <v>1.376603231504449</v>
      </c>
      <c r="I228" s="61"/>
      <c r="J228" s="61"/>
      <c r="K228" s="61"/>
    </row>
    <row r="229" spans="2:11" x14ac:dyDescent="0.35">
      <c r="B229" s="62"/>
      <c r="C229" s="55">
        <v>3.5</v>
      </c>
      <c r="D229" s="56">
        <v>159.61108446189991</v>
      </c>
      <c r="E229" s="57">
        <v>3.0896454599670907E-2</v>
      </c>
      <c r="F229" s="58">
        <v>1.2358581839868363</v>
      </c>
      <c r="I229" s="61"/>
      <c r="J229" s="61"/>
      <c r="K229" s="61"/>
    </row>
    <row r="230" spans="2:11" x14ac:dyDescent="0.35">
      <c r="B230" s="62"/>
      <c r="C230" s="55">
        <v>4</v>
      </c>
      <c r="D230" s="56">
        <v>143.86525778858248</v>
      </c>
      <c r="E230" s="57">
        <v>2.7848481956752321E-2</v>
      </c>
      <c r="F230" s="58">
        <v>1.113939278270093</v>
      </c>
      <c r="I230" s="61"/>
      <c r="J230" s="61"/>
      <c r="K230" s="61"/>
    </row>
    <row r="231" spans="2:11" x14ac:dyDescent="0.35">
      <c r="B231" s="63"/>
      <c r="C231" s="55">
        <v>4.5</v>
      </c>
      <c r="D231" s="56">
        <v>129.97645435404098</v>
      </c>
      <c r="E231" s="57">
        <v>2.5159979549756288E-2</v>
      </c>
      <c r="F231" s="58">
        <v>1.0063991819902514</v>
      </c>
      <c r="I231" s="61"/>
      <c r="J231" s="61"/>
      <c r="K231" s="61"/>
    </row>
    <row r="232" spans="2:11" x14ac:dyDescent="0.35">
      <c r="C232" s="55">
        <v>5</v>
      </c>
      <c r="D232" s="56">
        <v>117.55249632325496</v>
      </c>
      <c r="E232" s="57">
        <v>2.2755032195752027E-2</v>
      </c>
      <c r="F232" s="58">
        <v>0.91020128783008103</v>
      </c>
      <c r="I232" s="61"/>
      <c r="J232" s="61"/>
      <c r="K232" s="61"/>
    </row>
    <row r="233" spans="2:11" x14ac:dyDescent="0.35">
      <c r="C233" s="55">
        <v>5.5</v>
      </c>
      <c r="D233" s="56">
        <v>106.31365920858823</v>
      </c>
      <c r="E233" s="57">
        <v>2.0579492684589282E-2</v>
      </c>
      <c r="F233" s="58">
        <v>0.82317970738357116</v>
      </c>
      <c r="I233" s="61"/>
      <c r="J233" s="61"/>
      <c r="K233" s="61"/>
    </row>
    <row r="234" spans="2:11" x14ac:dyDescent="0.35">
      <c r="C234" s="55">
        <v>6</v>
      </c>
      <c r="D234" s="56">
        <v>96.053404793823901</v>
      </c>
      <c r="E234" s="57">
        <v>1.8593380718897386E-2</v>
      </c>
      <c r="F234" s="58">
        <v>0.74373522875589548</v>
      </c>
      <c r="I234" s="61"/>
      <c r="J234" s="61"/>
      <c r="K234" s="61"/>
    </row>
    <row r="235" spans="2:11" x14ac:dyDescent="0.35">
      <c r="C235" s="55">
        <v>6.5</v>
      </c>
      <c r="D235" s="56">
        <v>86.614885680685674</v>
      </c>
      <c r="E235" s="57">
        <v>1.6766334820109498E-2</v>
      </c>
      <c r="F235" s="58">
        <v>0.67065339280437986</v>
      </c>
      <c r="I235" s="61"/>
      <c r="J235" s="61"/>
      <c r="K235" s="61"/>
    </row>
    <row r="236" spans="2:11" x14ac:dyDescent="0.35">
      <c r="C236" s="55">
        <v>7</v>
      </c>
      <c r="D236" s="56">
        <v>77.876181906924202</v>
      </c>
      <c r="E236" s="57">
        <v>1.5074754530957062E-2</v>
      </c>
      <c r="F236" s="58">
        <v>0.60299018123828252</v>
      </c>
      <c r="I236" s="61"/>
      <c r="J236" s="61"/>
      <c r="K236" s="61"/>
    </row>
    <row r="237" spans="2:11" x14ac:dyDescent="0.35">
      <c r="C237" s="55">
        <v>7.5</v>
      </c>
      <c r="D237" s="56">
        <v>69.740643328496347</v>
      </c>
      <c r="E237" s="57">
        <v>1.3499930957897085E-2</v>
      </c>
      <c r="F237" s="58">
        <v>0.53999723831588342</v>
      </c>
      <c r="I237" s="61"/>
      <c r="J237" s="61"/>
      <c r="K237" s="61"/>
    </row>
    <row r="238" spans="2:11" x14ac:dyDescent="0.35">
      <c r="B238" s="60"/>
      <c r="C238" s="55">
        <v>8</v>
      </c>
      <c r="D238" s="56">
        <v>62.130355233606807</v>
      </c>
      <c r="E238" s="57">
        <v>1.2026781888038485E-2</v>
      </c>
      <c r="F238" s="58">
        <v>0.48107127552153939</v>
      </c>
      <c r="I238" s="61"/>
      <c r="J238" s="61"/>
      <c r="K238" s="61"/>
    </row>
    <row r="239" spans="2:11" x14ac:dyDescent="0.35">
      <c r="B239" s="62"/>
      <c r="C239" s="55">
        <v>8.5</v>
      </c>
      <c r="D239" s="56">
        <v>54.981588426828964</v>
      </c>
      <c r="E239" s="57">
        <v>1.0642971046618072E-2</v>
      </c>
      <c r="F239" s="58">
        <v>0.42571884186472286</v>
      </c>
      <c r="I239" s="61"/>
      <c r="J239" s="61"/>
      <c r="K239" s="61"/>
    </row>
    <row r="240" spans="2:11" x14ac:dyDescent="0.35">
      <c r="B240" s="62"/>
      <c r="C240" s="55">
        <v>9</v>
      </c>
      <c r="D240" s="56">
        <v>48.241551799065249</v>
      </c>
      <c r="E240" s="57">
        <v>9.3382794810424399E-3</v>
      </c>
      <c r="F240" s="58">
        <v>0.37353117924169765</v>
      </c>
      <c r="I240" s="61"/>
      <c r="J240" s="61"/>
      <c r="K240" s="61"/>
    </row>
    <row r="241" spans="2:11" x14ac:dyDescent="0.35">
      <c r="B241" s="63"/>
      <c r="C241" s="55">
        <v>9.5</v>
      </c>
      <c r="D241" s="56">
        <v>41.866024081597878</v>
      </c>
      <c r="E241" s="57">
        <v>8.1041471315520478E-3</v>
      </c>
      <c r="F241" s="58">
        <v>0.3241658852620819</v>
      </c>
      <c r="I241" s="61"/>
      <c r="J241" s="61"/>
      <c r="K241" s="61"/>
    </row>
    <row r="242" spans="2:11" x14ac:dyDescent="0.35">
      <c r="C242" s="55">
        <v>10</v>
      </c>
      <c r="D242" s="56">
        <v>35.817593768279217</v>
      </c>
      <c r="E242" s="57">
        <v>6.9333321270381755E-3</v>
      </c>
      <c r="F242" s="58">
        <v>0.27733328508152705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365.37001141017311</v>
      </c>
      <c r="E247" s="66">
        <v>7.0725902324849613E-2</v>
      </c>
      <c r="F247" s="67">
        <v>2.8290360929939844</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257"/>
  <sheetViews>
    <sheetView topLeftCell="A205" workbookViewId="0">
      <selection activeCell="I32" sqref="I32"/>
    </sheetView>
  </sheetViews>
  <sheetFormatPr defaultColWidth="8.81640625" defaultRowHeight="14.5" x14ac:dyDescent="0.35"/>
  <cols>
    <col min="3" max="3" width="30.81640625" customWidth="1"/>
  </cols>
  <sheetData>
    <row r="1" spans="2:11" ht="15" thickBot="1" x14ac:dyDescent="0.4"/>
    <row r="2" spans="2:11" ht="26.5" thickBot="1" x14ac:dyDescent="0.65">
      <c r="B2" s="4" t="s">
        <v>85</v>
      </c>
      <c r="C2" s="5"/>
      <c r="D2" s="6">
        <v>7</v>
      </c>
      <c r="E2" s="7" t="s">
        <v>86</v>
      </c>
      <c r="F2" s="8"/>
      <c r="G2" s="8"/>
      <c r="H2" s="8"/>
      <c r="I2" s="9"/>
      <c r="J2" s="5" t="s">
        <v>87</v>
      </c>
      <c r="K2" s="10" t="s">
        <v>13</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4.6690706395434631</v>
      </c>
      <c r="E6" s="25">
        <v>4.3891983875006568</v>
      </c>
      <c r="F6" s="25">
        <v>3.057329294759692</v>
      </c>
      <c r="G6" s="25">
        <v>3.0017921801400758</v>
      </c>
      <c r="H6" s="25">
        <v>2.9521573943652988</v>
      </c>
      <c r="I6" s="25">
        <v>3.8841199020250845</v>
      </c>
      <c r="J6" s="25">
        <v>3.6040377510085899</v>
      </c>
      <c r="K6" s="26">
        <v>2.5559857862974082</v>
      </c>
    </row>
    <row r="7" spans="2:11" x14ac:dyDescent="0.35">
      <c r="B7" s="27" t="s">
        <v>107</v>
      </c>
      <c r="C7" s="2" t="s">
        <v>69</v>
      </c>
      <c r="D7" s="28">
        <v>4.980792951092619</v>
      </c>
      <c r="E7" s="28">
        <v>4.7011594273366155</v>
      </c>
      <c r="F7" s="28">
        <v>3.3838964407739969</v>
      </c>
      <c r="G7" s="28">
        <v>3.3282057051835934</v>
      </c>
      <c r="H7" s="28">
        <v>3.2751848211582817</v>
      </c>
      <c r="I7" s="28">
        <v>4.2010670116302204</v>
      </c>
      <c r="J7" s="28">
        <v>3.9241306810160048</v>
      </c>
      <c r="K7" s="29">
        <v>2.8874415747842312</v>
      </c>
    </row>
    <row r="8" spans="2:11" x14ac:dyDescent="0.35">
      <c r="B8" s="27" t="s">
        <v>108</v>
      </c>
      <c r="C8" s="2" t="s">
        <v>71</v>
      </c>
      <c r="D8" s="28">
        <v>4.9425064163598575</v>
      </c>
      <c r="E8" s="28">
        <v>4.662872892603855</v>
      </c>
      <c r="F8" s="28">
        <v>3.3456099060412363</v>
      </c>
      <c r="G8" s="28">
        <v>3.2899191704508328</v>
      </c>
      <c r="H8" s="28">
        <v>3.2368982864255211</v>
      </c>
      <c r="I8" s="28">
        <v>4.1627804768974599</v>
      </c>
      <c r="J8" s="28">
        <v>3.8858441462832443</v>
      </c>
      <c r="K8" s="29">
        <v>2.8491550400514702</v>
      </c>
    </row>
    <row r="9" spans="2:11" x14ac:dyDescent="0.35">
      <c r="B9" s="30">
        <v>0</v>
      </c>
      <c r="C9" s="2" t="s">
        <v>73</v>
      </c>
      <c r="D9" s="28">
        <v>4.8850766142607167</v>
      </c>
      <c r="E9" s="28">
        <v>4.6054430905047141</v>
      </c>
      <c r="F9" s="28">
        <v>3.2881801039420946</v>
      </c>
      <c r="G9" s="28">
        <v>3.2324893683516915</v>
      </c>
      <c r="H9" s="28">
        <v>3.1794684843263799</v>
      </c>
      <c r="I9" s="28">
        <v>4.1053506747983182</v>
      </c>
      <c r="J9" s="28">
        <v>3.828414344184103</v>
      </c>
      <c r="K9" s="29">
        <v>2.791725237952329</v>
      </c>
    </row>
    <row r="10" spans="2:11" x14ac:dyDescent="0.35">
      <c r="B10" s="31"/>
      <c r="C10" s="2" t="s">
        <v>75</v>
      </c>
      <c r="D10" s="28">
        <v>4.827646812161575</v>
      </c>
      <c r="E10" s="28">
        <v>4.5480132884055724</v>
      </c>
      <c r="F10" s="28">
        <v>3.2307503018429533</v>
      </c>
      <c r="G10" s="28">
        <v>3.1750595662525503</v>
      </c>
      <c r="H10" s="28">
        <v>3.1220386822272381</v>
      </c>
      <c r="I10" s="28">
        <v>4.0479208726991773</v>
      </c>
      <c r="J10" s="28">
        <v>3.7709845420849613</v>
      </c>
      <c r="K10" s="29">
        <v>2.7342954358531877</v>
      </c>
    </row>
    <row r="11" spans="2:11" x14ac:dyDescent="0.35">
      <c r="B11" s="31"/>
      <c r="C11" s="2" t="s">
        <v>77</v>
      </c>
      <c r="D11" s="28">
        <v>4.9180550902791422</v>
      </c>
      <c r="E11" s="28">
        <v>4.6391217498663817</v>
      </c>
      <c r="F11" s="28">
        <v>3.3181216306778425</v>
      </c>
      <c r="G11" s="28">
        <v>3.2619101505293746</v>
      </c>
      <c r="H11" s="28">
        <v>3.2095410627034293</v>
      </c>
      <c r="I11" s="28">
        <v>4.1374350159659059</v>
      </c>
      <c r="J11" s="28">
        <v>3.8591519355093662</v>
      </c>
      <c r="K11" s="29">
        <v>2.8205179551673378</v>
      </c>
    </row>
    <row r="12" spans="2:11" x14ac:dyDescent="0.35">
      <c r="B12" s="31"/>
      <c r="C12" s="2" t="s">
        <v>79</v>
      </c>
      <c r="D12" s="28">
        <v>4.8858427992397528</v>
      </c>
      <c r="E12" s="28">
        <v>4.6069094588269923</v>
      </c>
      <c r="F12" s="28">
        <v>3.2859093396384536</v>
      </c>
      <c r="G12" s="28">
        <v>3.2296978594899857</v>
      </c>
      <c r="H12" s="28">
        <v>3.1773287716640404</v>
      </c>
      <c r="I12" s="28">
        <v>4.1052227249265174</v>
      </c>
      <c r="J12" s="28">
        <v>3.8269396444699773</v>
      </c>
      <c r="K12" s="29">
        <v>2.7883056641279489</v>
      </c>
    </row>
    <row r="13" spans="2:11" x14ac:dyDescent="0.35">
      <c r="B13" s="31"/>
      <c r="C13" s="2" t="s">
        <v>81</v>
      </c>
      <c r="D13" s="28">
        <v>4.8375243626806697</v>
      </c>
      <c r="E13" s="28">
        <v>4.5585910222679091</v>
      </c>
      <c r="F13" s="28">
        <v>3.2375909030793704</v>
      </c>
      <c r="G13" s="28">
        <v>3.1813794229309025</v>
      </c>
      <c r="H13" s="28">
        <v>3.1290103351049567</v>
      </c>
      <c r="I13" s="28">
        <v>4.0569042883674333</v>
      </c>
      <c r="J13" s="28">
        <v>3.7786212079108936</v>
      </c>
      <c r="K13" s="29">
        <v>2.7399872275688657</v>
      </c>
    </row>
    <row r="14" spans="2:11" x14ac:dyDescent="0.35">
      <c r="B14" s="31"/>
      <c r="C14" s="2" t="s">
        <v>83</v>
      </c>
      <c r="D14" s="28">
        <v>4.7892059261215856</v>
      </c>
      <c r="E14" s="28">
        <v>4.5102725857088251</v>
      </c>
      <c r="F14" s="28">
        <v>3.1892724665202863</v>
      </c>
      <c r="G14" s="28">
        <v>3.1330609863718184</v>
      </c>
      <c r="H14" s="28">
        <v>3.0806918985458731</v>
      </c>
      <c r="I14" s="28">
        <v>4.0085858518083501</v>
      </c>
      <c r="J14" s="28">
        <v>3.73030277135181</v>
      </c>
      <c r="K14" s="29">
        <v>2.6916687910097816</v>
      </c>
    </row>
    <row r="15" spans="2:11" ht="15" thickBot="1" x14ac:dyDescent="0.4">
      <c r="B15" s="32"/>
      <c r="C15" s="3" t="s">
        <v>84</v>
      </c>
      <c r="D15" s="33">
        <v>4.980792951092619</v>
      </c>
      <c r="E15" s="33">
        <v>4.7011594273366155</v>
      </c>
      <c r="F15" s="33">
        <v>3.3838964407739969</v>
      </c>
      <c r="G15" s="33">
        <v>3.3282057051835934</v>
      </c>
      <c r="H15" s="33">
        <v>3.2751848211582817</v>
      </c>
      <c r="I15" s="33">
        <v>4.2010670116302204</v>
      </c>
      <c r="J15" s="33">
        <v>3.9241306810160048</v>
      </c>
      <c r="K15" s="34">
        <v>2.8874415747842312</v>
      </c>
    </row>
    <row r="16" spans="2:11" x14ac:dyDescent="0.35">
      <c r="B16" s="24" t="s">
        <v>106</v>
      </c>
      <c r="C16" s="1" t="s">
        <v>2</v>
      </c>
      <c r="D16" s="25">
        <v>4.4468150496179133</v>
      </c>
      <c r="E16" s="25">
        <v>4.1669427975751079</v>
      </c>
      <c r="F16" s="25">
        <v>2.8350737048341426</v>
      </c>
      <c r="G16" s="25">
        <v>2.7795365902145264</v>
      </c>
      <c r="H16" s="25">
        <v>2.7299018044397494</v>
      </c>
      <c r="I16" s="25">
        <v>3.6618643120995347</v>
      </c>
      <c r="J16" s="25">
        <v>3.3817821610830401</v>
      </c>
      <c r="K16" s="26">
        <v>2.3337301963718584</v>
      </c>
    </row>
    <row r="17" spans="2:11" x14ac:dyDescent="0.35">
      <c r="B17" s="27" t="s">
        <v>107</v>
      </c>
      <c r="C17" s="2" t="s">
        <v>69</v>
      </c>
      <c r="D17" s="28">
        <v>4.7585373611670692</v>
      </c>
      <c r="E17" s="28">
        <v>4.4789038374110666</v>
      </c>
      <c r="F17" s="28">
        <v>3.1616408508484475</v>
      </c>
      <c r="G17" s="28">
        <v>3.105950115258044</v>
      </c>
      <c r="H17" s="28">
        <v>3.0529292312327323</v>
      </c>
      <c r="I17" s="28">
        <v>3.9788114217046711</v>
      </c>
      <c r="J17" s="28">
        <v>3.7018750910904554</v>
      </c>
      <c r="K17" s="29">
        <v>2.6651859848586814</v>
      </c>
    </row>
    <row r="18" spans="2:11" x14ac:dyDescent="0.35">
      <c r="B18" s="27" t="s">
        <v>109</v>
      </c>
      <c r="C18" s="2" t="s">
        <v>71</v>
      </c>
      <c r="D18" s="28">
        <v>4.7202508264343077</v>
      </c>
      <c r="E18" s="28">
        <v>4.440617302678306</v>
      </c>
      <c r="F18" s="28">
        <v>3.1233543161156865</v>
      </c>
      <c r="G18" s="28">
        <v>3.067663580525283</v>
      </c>
      <c r="H18" s="28">
        <v>3.0146426964999713</v>
      </c>
      <c r="I18" s="28">
        <v>3.9405248869719101</v>
      </c>
      <c r="J18" s="28">
        <v>3.6635885563576944</v>
      </c>
      <c r="K18" s="29">
        <v>2.6268994501259209</v>
      </c>
    </row>
    <row r="19" spans="2:11" x14ac:dyDescent="0.35">
      <c r="B19" s="30">
        <v>0</v>
      </c>
      <c r="C19" s="2" t="s">
        <v>73</v>
      </c>
      <c r="D19" s="28">
        <v>4.6628210243351669</v>
      </c>
      <c r="E19" s="28">
        <v>4.3831875005791643</v>
      </c>
      <c r="F19" s="28">
        <v>3.0659245140165452</v>
      </c>
      <c r="G19" s="28">
        <v>3.0102337784261417</v>
      </c>
      <c r="H19" s="28">
        <v>2.95721289440083</v>
      </c>
      <c r="I19" s="28">
        <v>3.8830950848727688</v>
      </c>
      <c r="J19" s="28">
        <v>3.6061587542585531</v>
      </c>
      <c r="K19" s="29">
        <v>2.5694696480267796</v>
      </c>
    </row>
    <row r="20" spans="2:11" x14ac:dyDescent="0.35">
      <c r="B20" s="31"/>
      <c r="C20" s="2" t="s">
        <v>75</v>
      </c>
      <c r="D20" s="28">
        <v>4.6053912222360252</v>
      </c>
      <c r="E20" s="28">
        <v>4.3257576984800226</v>
      </c>
      <c r="F20" s="28">
        <v>3.0084947119174039</v>
      </c>
      <c r="G20" s="28">
        <v>2.9528039763270004</v>
      </c>
      <c r="H20" s="28">
        <v>2.8997830923016887</v>
      </c>
      <c r="I20" s="28">
        <v>3.8256652827736275</v>
      </c>
      <c r="J20" s="28">
        <v>3.5487289521594119</v>
      </c>
      <c r="K20" s="29">
        <v>2.5120398459276383</v>
      </c>
    </row>
    <row r="21" spans="2:11" x14ac:dyDescent="0.35">
      <c r="B21" s="31"/>
      <c r="C21" s="2" t="s">
        <v>77</v>
      </c>
      <c r="D21" s="28">
        <v>4.6957995003535924</v>
      </c>
      <c r="E21" s="28">
        <v>4.4168661599408319</v>
      </c>
      <c r="F21" s="28">
        <v>3.0958660407522931</v>
      </c>
      <c r="G21" s="28">
        <v>3.0396545606038252</v>
      </c>
      <c r="H21" s="28">
        <v>2.9872854727778795</v>
      </c>
      <c r="I21" s="28">
        <v>3.9151794260403565</v>
      </c>
      <c r="J21" s="28">
        <v>3.6368963455838164</v>
      </c>
      <c r="K21" s="29">
        <v>2.5982623652417884</v>
      </c>
    </row>
    <row r="22" spans="2:11" x14ac:dyDescent="0.35">
      <c r="B22" s="31"/>
      <c r="C22" s="2" t="s">
        <v>79</v>
      </c>
      <c r="D22" s="28">
        <v>4.6635872093142039</v>
      </c>
      <c r="E22" s="28">
        <v>4.3846538689014425</v>
      </c>
      <c r="F22" s="28">
        <v>3.0636537497129042</v>
      </c>
      <c r="G22" s="28">
        <v>3.0074422695644363</v>
      </c>
      <c r="H22" s="28">
        <v>2.955073181738491</v>
      </c>
      <c r="I22" s="28">
        <v>3.8829671350009676</v>
      </c>
      <c r="J22" s="28">
        <v>3.6046840545444274</v>
      </c>
      <c r="K22" s="29">
        <v>2.5660500742023995</v>
      </c>
    </row>
    <row r="23" spans="2:11" x14ac:dyDescent="0.35">
      <c r="B23" s="31"/>
      <c r="C23" s="2" t="s">
        <v>81</v>
      </c>
      <c r="D23" s="28">
        <v>4.6152687727551207</v>
      </c>
      <c r="E23" s="28">
        <v>4.3363354323423593</v>
      </c>
      <c r="F23" s="28">
        <v>3.015335313153821</v>
      </c>
      <c r="G23" s="28">
        <v>2.9591238330053531</v>
      </c>
      <c r="H23" s="28">
        <v>2.9067547451794074</v>
      </c>
      <c r="I23" s="28">
        <v>3.8346486984418839</v>
      </c>
      <c r="J23" s="28">
        <v>3.5563656179853442</v>
      </c>
      <c r="K23" s="29">
        <v>2.5177316376433159</v>
      </c>
    </row>
    <row r="24" spans="2:11" x14ac:dyDescent="0.35">
      <c r="B24" s="31"/>
      <c r="C24" s="2" t="s">
        <v>83</v>
      </c>
      <c r="D24" s="28">
        <v>4.5669503361960366</v>
      </c>
      <c r="E24" s="28">
        <v>4.2880169957832752</v>
      </c>
      <c r="F24" s="28">
        <v>2.9670168765947369</v>
      </c>
      <c r="G24" s="28">
        <v>2.910805396446269</v>
      </c>
      <c r="H24" s="28">
        <v>2.8584363086203237</v>
      </c>
      <c r="I24" s="28">
        <v>3.7863302618828003</v>
      </c>
      <c r="J24" s="28">
        <v>3.5080471814262602</v>
      </c>
      <c r="K24" s="29">
        <v>2.4694132010842322</v>
      </c>
    </row>
    <row r="25" spans="2:11" ht="15" thickBot="1" x14ac:dyDescent="0.4">
      <c r="B25" s="32"/>
      <c r="C25" s="3" t="s">
        <v>84</v>
      </c>
      <c r="D25" s="33">
        <v>4.7585373611670692</v>
      </c>
      <c r="E25" s="33">
        <v>4.4789038374110666</v>
      </c>
      <c r="F25" s="33">
        <v>3.1616408508484475</v>
      </c>
      <c r="G25" s="33">
        <v>3.105950115258044</v>
      </c>
      <c r="H25" s="33">
        <v>3.0529292312327323</v>
      </c>
      <c r="I25" s="33">
        <v>3.9788114217046711</v>
      </c>
      <c r="J25" s="33">
        <v>3.7018750910904554</v>
      </c>
      <c r="K25" s="34">
        <v>2.6651859848586814</v>
      </c>
    </row>
    <row r="26" spans="2:11" x14ac:dyDescent="0.35">
      <c r="B26" s="24" t="s">
        <v>106</v>
      </c>
      <c r="C26" s="1" t="s">
        <v>2</v>
      </c>
      <c r="D26" s="25">
        <v>4.113431664729589</v>
      </c>
      <c r="E26" s="25">
        <v>3.8335594126867836</v>
      </c>
      <c r="F26" s="25">
        <v>2.5016903199458187</v>
      </c>
      <c r="G26" s="25">
        <v>2.4461532053262021</v>
      </c>
      <c r="H26" s="25">
        <v>2.3965184195514251</v>
      </c>
      <c r="I26" s="25">
        <v>3.3284809272112108</v>
      </c>
      <c r="J26" s="25">
        <v>3.0483987761947162</v>
      </c>
      <c r="K26" s="26">
        <v>2.0003468114835341</v>
      </c>
    </row>
    <row r="27" spans="2:11" x14ac:dyDescent="0.35">
      <c r="B27" s="27" t="s">
        <v>107</v>
      </c>
      <c r="C27" s="2" t="s">
        <v>69</v>
      </c>
      <c r="D27" s="28">
        <v>4.4251539762787448</v>
      </c>
      <c r="E27" s="28">
        <v>4.1455204525227423</v>
      </c>
      <c r="F27" s="28">
        <v>2.8282574659601232</v>
      </c>
      <c r="G27" s="28">
        <v>2.7725667303697197</v>
      </c>
      <c r="H27" s="28">
        <v>2.719545846344408</v>
      </c>
      <c r="I27" s="28">
        <v>3.6454280368163468</v>
      </c>
      <c r="J27" s="28">
        <v>3.3684917062021311</v>
      </c>
      <c r="K27" s="29">
        <v>2.3318025999703575</v>
      </c>
    </row>
    <row r="28" spans="2:11" x14ac:dyDescent="0.35">
      <c r="B28" s="27" t="s">
        <v>110</v>
      </c>
      <c r="C28" s="2" t="s">
        <v>71</v>
      </c>
      <c r="D28" s="28">
        <v>4.3868674415459843</v>
      </c>
      <c r="E28" s="28">
        <v>4.1072339177899817</v>
      </c>
      <c r="F28" s="28">
        <v>2.7899709312273626</v>
      </c>
      <c r="G28" s="28">
        <v>2.7342801956369591</v>
      </c>
      <c r="H28" s="28">
        <v>2.6812593116116474</v>
      </c>
      <c r="I28" s="28">
        <v>3.6071415020835862</v>
      </c>
      <c r="J28" s="28">
        <v>3.3302051714693706</v>
      </c>
      <c r="K28" s="29">
        <v>2.2935160652375965</v>
      </c>
    </row>
    <row r="29" spans="2:11" x14ac:dyDescent="0.35">
      <c r="B29" s="30">
        <v>0</v>
      </c>
      <c r="C29" s="2" t="s">
        <v>73</v>
      </c>
      <c r="D29" s="28">
        <v>4.3294376394468426</v>
      </c>
      <c r="E29" s="28">
        <v>4.04980411569084</v>
      </c>
      <c r="F29" s="28">
        <v>2.7325411291282213</v>
      </c>
      <c r="G29" s="28">
        <v>2.6768503935378178</v>
      </c>
      <c r="H29" s="28">
        <v>2.6238295095125062</v>
      </c>
      <c r="I29" s="28">
        <v>3.5497116999844449</v>
      </c>
      <c r="J29" s="28">
        <v>3.2727753693702293</v>
      </c>
      <c r="K29" s="29">
        <v>2.2360862631384557</v>
      </c>
    </row>
    <row r="30" spans="2:11" x14ac:dyDescent="0.35">
      <c r="B30" s="31"/>
      <c r="C30" s="2" t="s">
        <v>75</v>
      </c>
      <c r="D30" s="28">
        <v>4.2720078373477017</v>
      </c>
      <c r="E30" s="28">
        <v>3.9923743135916991</v>
      </c>
      <c r="F30" s="28">
        <v>2.6751113270290801</v>
      </c>
      <c r="G30" s="28">
        <v>2.6194205914386766</v>
      </c>
      <c r="H30" s="28">
        <v>2.5663997074133649</v>
      </c>
      <c r="I30" s="28">
        <v>3.4922818978853036</v>
      </c>
      <c r="J30" s="28">
        <v>3.215345567271088</v>
      </c>
      <c r="K30" s="29">
        <v>2.178656461039314</v>
      </c>
    </row>
    <row r="31" spans="2:11" x14ac:dyDescent="0.35">
      <c r="B31" s="31"/>
      <c r="C31" s="2" t="s">
        <v>77</v>
      </c>
      <c r="D31" s="28">
        <v>4.362416115465269</v>
      </c>
      <c r="E31" s="28">
        <v>4.0834827750525076</v>
      </c>
      <c r="F31" s="28">
        <v>2.7624826558639688</v>
      </c>
      <c r="G31" s="28">
        <v>2.7062711757155014</v>
      </c>
      <c r="H31" s="28">
        <v>2.6539020878895556</v>
      </c>
      <c r="I31" s="28">
        <v>3.5817960411520322</v>
      </c>
      <c r="J31" s="28">
        <v>3.3035129606954925</v>
      </c>
      <c r="K31" s="29">
        <v>2.2648789803534641</v>
      </c>
    </row>
    <row r="32" spans="2:11" x14ac:dyDescent="0.35">
      <c r="B32" s="31"/>
      <c r="C32" s="2" t="s">
        <v>79</v>
      </c>
      <c r="D32" s="28">
        <v>4.3302038244258796</v>
      </c>
      <c r="E32" s="28">
        <v>4.0512704840131191</v>
      </c>
      <c r="F32" s="28">
        <v>2.7302703648245803</v>
      </c>
      <c r="G32" s="28">
        <v>2.6740588846761124</v>
      </c>
      <c r="H32" s="28">
        <v>2.6216897968501667</v>
      </c>
      <c r="I32" s="28">
        <v>3.5495837501126433</v>
      </c>
      <c r="J32" s="28">
        <v>3.2713006696561036</v>
      </c>
      <c r="K32" s="29">
        <v>2.2326666893140752</v>
      </c>
    </row>
    <row r="33" spans="2:11" x14ac:dyDescent="0.35">
      <c r="B33" s="31"/>
      <c r="C33" s="2" t="s">
        <v>81</v>
      </c>
      <c r="D33" s="28">
        <v>4.2818853878667955</v>
      </c>
      <c r="E33" s="28">
        <v>4.002952047454035</v>
      </c>
      <c r="F33" s="28">
        <v>2.6819519282654962</v>
      </c>
      <c r="G33" s="28">
        <v>2.6257404481170283</v>
      </c>
      <c r="H33" s="28">
        <v>2.573371360291083</v>
      </c>
      <c r="I33" s="28">
        <v>3.5012653135535596</v>
      </c>
      <c r="J33" s="28">
        <v>3.2229822330970195</v>
      </c>
      <c r="K33" s="29">
        <v>2.1843482527549916</v>
      </c>
    </row>
    <row r="34" spans="2:11" x14ac:dyDescent="0.35">
      <c r="B34" s="31"/>
      <c r="C34" s="2" t="s">
        <v>83</v>
      </c>
      <c r="D34" s="28">
        <v>4.2335669513077123</v>
      </c>
      <c r="E34" s="28">
        <v>3.9546336108949514</v>
      </c>
      <c r="F34" s="28">
        <v>2.633633491706413</v>
      </c>
      <c r="G34" s="28">
        <v>2.5774220115579451</v>
      </c>
      <c r="H34" s="28">
        <v>2.5250529237319994</v>
      </c>
      <c r="I34" s="28">
        <v>3.452946876994476</v>
      </c>
      <c r="J34" s="28">
        <v>3.1746637965379363</v>
      </c>
      <c r="K34" s="29">
        <v>2.1360298161959079</v>
      </c>
    </row>
    <row r="35" spans="2:11" ht="15" thickBot="1" x14ac:dyDescent="0.4">
      <c r="B35" s="32"/>
      <c r="C35" s="3" t="s">
        <v>84</v>
      </c>
      <c r="D35" s="33">
        <v>4.4251539762787448</v>
      </c>
      <c r="E35" s="33">
        <v>4.1455204525227423</v>
      </c>
      <c r="F35" s="33">
        <v>2.8282574659601232</v>
      </c>
      <c r="G35" s="33">
        <v>2.7725667303697197</v>
      </c>
      <c r="H35" s="33">
        <v>2.719545846344408</v>
      </c>
      <c r="I35" s="33">
        <v>3.6454280368163468</v>
      </c>
      <c r="J35" s="33">
        <v>3.3684917062021311</v>
      </c>
      <c r="K35" s="34">
        <v>2.3318025999703575</v>
      </c>
    </row>
    <row r="36" spans="2:11" x14ac:dyDescent="0.35">
      <c r="B36" s="24" t="s">
        <v>106</v>
      </c>
      <c r="C36" s="1" t="s">
        <v>2</v>
      </c>
      <c r="D36" s="25">
        <v>3.7800482798412647</v>
      </c>
      <c r="E36" s="25">
        <v>3.5001760277984588</v>
      </c>
      <c r="F36" s="25">
        <v>2.1683069350574939</v>
      </c>
      <c r="G36" s="25">
        <v>2.1127698204378778</v>
      </c>
      <c r="H36" s="25">
        <v>2.0631350346631008</v>
      </c>
      <c r="I36" s="25">
        <v>2.9950975423228861</v>
      </c>
      <c r="J36" s="25">
        <v>2.7150153913063915</v>
      </c>
      <c r="K36" s="26">
        <v>1.66696342659521</v>
      </c>
    </row>
    <row r="37" spans="2:11" x14ac:dyDescent="0.35">
      <c r="B37" s="27" t="s">
        <v>107</v>
      </c>
      <c r="C37" s="2" t="s">
        <v>69</v>
      </c>
      <c r="D37" s="28">
        <v>4.0917705913904205</v>
      </c>
      <c r="E37" s="28">
        <v>3.8121370676344184</v>
      </c>
      <c r="F37" s="28">
        <v>2.4948740810717989</v>
      </c>
      <c r="G37" s="28">
        <v>2.4391833454813954</v>
      </c>
      <c r="H37" s="28">
        <v>2.3861624614560837</v>
      </c>
      <c r="I37" s="28">
        <v>3.3120446519280224</v>
      </c>
      <c r="J37" s="28">
        <v>3.0351083213138073</v>
      </c>
      <c r="K37" s="29">
        <v>1.9984192150820332</v>
      </c>
    </row>
    <row r="38" spans="2:11" x14ac:dyDescent="0.35">
      <c r="B38" s="27" t="s">
        <v>111</v>
      </c>
      <c r="C38" s="2" t="s">
        <v>71</v>
      </c>
      <c r="D38" s="28">
        <v>4.0534840566576591</v>
      </c>
      <c r="E38" s="28">
        <v>3.773850532901657</v>
      </c>
      <c r="F38" s="28">
        <v>2.4565875463390379</v>
      </c>
      <c r="G38" s="28">
        <v>2.4008968107486344</v>
      </c>
      <c r="H38" s="28">
        <v>2.3478759267233227</v>
      </c>
      <c r="I38" s="28">
        <v>3.2737581171952614</v>
      </c>
      <c r="J38" s="28">
        <v>2.9968217865810458</v>
      </c>
      <c r="K38" s="29">
        <v>1.9601326803492722</v>
      </c>
    </row>
    <row r="39" spans="2:11" x14ac:dyDescent="0.35">
      <c r="B39" s="30">
        <v>0</v>
      </c>
      <c r="C39" s="2" t="s">
        <v>73</v>
      </c>
      <c r="D39" s="28">
        <v>3.9960542545585183</v>
      </c>
      <c r="E39" s="28">
        <v>3.7164207308025157</v>
      </c>
      <c r="F39" s="28">
        <v>2.3991577442398966</v>
      </c>
      <c r="G39" s="28">
        <v>2.3434670086494931</v>
      </c>
      <c r="H39" s="28">
        <v>2.2904461246241814</v>
      </c>
      <c r="I39" s="28">
        <v>3.2163283150961202</v>
      </c>
      <c r="J39" s="28">
        <v>2.9393919844819045</v>
      </c>
      <c r="K39" s="29">
        <v>1.902702878250131</v>
      </c>
    </row>
    <row r="40" spans="2:11" x14ac:dyDescent="0.35">
      <c r="B40" s="31"/>
      <c r="C40" s="2" t="s">
        <v>75</v>
      </c>
      <c r="D40" s="28">
        <v>3.938624452459377</v>
      </c>
      <c r="E40" s="28">
        <v>3.6589909287033744</v>
      </c>
      <c r="F40" s="28">
        <v>2.3417279421407557</v>
      </c>
      <c r="G40" s="28">
        <v>2.2860372065503523</v>
      </c>
      <c r="H40" s="28">
        <v>2.2330163225250406</v>
      </c>
      <c r="I40" s="28">
        <v>3.1588985129969793</v>
      </c>
      <c r="J40" s="28">
        <v>2.8819621823827632</v>
      </c>
      <c r="K40" s="29">
        <v>1.8452730761509899</v>
      </c>
    </row>
    <row r="41" spans="2:11" x14ac:dyDescent="0.35">
      <c r="B41" s="31"/>
      <c r="C41" s="2" t="s">
        <v>77</v>
      </c>
      <c r="D41" s="28">
        <v>4.0290327305769447</v>
      </c>
      <c r="E41" s="28">
        <v>3.7500993901641837</v>
      </c>
      <c r="F41" s="28">
        <v>2.4290992709756445</v>
      </c>
      <c r="G41" s="28">
        <v>2.372887790827177</v>
      </c>
      <c r="H41" s="28">
        <v>2.3205187030012313</v>
      </c>
      <c r="I41" s="28">
        <v>3.2484126562637083</v>
      </c>
      <c r="J41" s="28">
        <v>2.9701295758071677</v>
      </c>
      <c r="K41" s="29">
        <v>1.93149559546514</v>
      </c>
    </row>
    <row r="42" spans="2:11" x14ac:dyDescent="0.35">
      <c r="B42" s="31"/>
      <c r="C42" s="2" t="s">
        <v>79</v>
      </c>
      <c r="D42" s="28">
        <v>3.9968204395375548</v>
      </c>
      <c r="E42" s="28">
        <v>3.7178870991247943</v>
      </c>
      <c r="F42" s="28">
        <v>2.3968869799362555</v>
      </c>
      <c r="G42" s="28">
        <v>2.3406754997877877</v>
      </c>
      <c r="H42" s="28">
        <v>2.2883064119618424</v>
      </c>
      <c r="I42" s="28">
        <v>3.216200365224319</v>
      </c>
      <c r="J42" s="28">
        <v>2.9379172847677788</v>
      </c>
      <c r="K42" s="29">
        <v>1.8992833044257507</v>
      </c>
    </row>
    <row r="43" spans="2:11" x14ac:dyDescent="0.35">
      <c r="B43" s="31"/>
      <c r="C43" s="2" t="s">
        <v>81</v>
      </c>
      <c r="D43" s="28">
        <v>3.9485020029784716</v>
      </c>
      <c r="E43" s="28">
        <v>3.6695686625657107</v>
      </c>
      <c r="F43" s="28">
        <v>2.3485685433771724</v>
      </c>
      <c r="G43" s="28">
        <v>2.2923570632287045</v>
      </c>
      <c r="H43" s="28">
        <v>2.2399879754027587</v>
      </c>
      <c r="I43" s="28">
        <v>3.1678819286652353</v>
      </c>
      <c r="J43" s="28">
        <v>2.8895988482086956</v>
      </c>
      <c r="K43" s="29">
        <v>1.8509648678666675</v>
      </c>
    </row>
    <row r="44" spans="2:11" x14ac:dyDescent="0.35">
      <c r="B44" s="31"/>
      <c r="C44" s="2" t="s">
        <v>83</v>
      </c>
      <c r="D44" s="28">
        <v>3.9001835664193876</v>
      </c>
      <c r="E44" s="28">
        <v>3.621250226006627</v>
      </c>
      <c r="F44" s="28">
        <v>2.3002501068180887</v>
      </c>
      <c r="G44" s="28">
        <v>2.2440386266696208</v>
      </c>
      <c r="H44" s="28">
        <v>2.1916695388436751</v>
      </c>
      <c r="I44" s="28">
        <v>3.1195634921061517</v>
      </c>
      <c r="J44" s="28">
        <v>2.841280411649612</v>
      </c>
      <c r="K44" s="29">
        <v>1.8026464313075838</v>
      </c>
    </row>
    <row r="45" spans="2:11" ht="15" thickBot="1" x14ac:dyDescent="0.4">
      <c r="B45" s="32"/>
      <c r="C45" s="3" t="s">
        <v>84</v>
      </c>
      <c r="D45" s="33">
        <v>4.0917705913904205</v>
      </c>
      <c r="E45" s="33">
        <v>3.8121370676344184</v>
      </c>
      <c r="F45" s="33">
        <v>2.4948740810717989</v>
      </c>
      <c r="G45" s="33">
        <v>2.4391833454813954</v>
      </c>
      <c r="H45" s="33">
        <v>2.3861624614560837</v>
      </c>
      <c r="I45" s="33">
        <v>3.3120446519280224</v>
      </c>
      <c r="J45" s="33">
        <v>3.0351083213138073</v>
      </c>
      <c r="K45" s="34">
        <v>1.9984192150820332</v>
      </c>
    </row>
    <row r="46" spans="2:11" x14ac:dyDescent="0.35">
      <c r="B46" s="35" t="s">
        <v>112</v>
      </c>
      <c r="C46" s="1" t="s">
        <v>2</v>
      </c>
      <c r="D46" s="25">
        <v>4.089061531883865</v>
      </c>
      <c r="E46" s="25">
        <v>3.7954809233040336</v>
      </c>
      <c r="F46" s="25">
        <v>2.477541388347078</v>
      </c>
      <c r="G46" s="25">
        <v>2.4132471788197352</v>
      </c>
      <c r="H46" s="25">
        <v>2.370307592464608</v>
      </c>
      <c r="I46" s="25">
        <v>3.2881618317933916</v>
      </c>
      <c r="J46" s="25">
        <v>3.0094187409876829</v>
      </c>
      <c r="K46" s="26">
        <v>1.9716191992815317</v>
      </c>
    </row>
    <row r="47" spans="2:11" x14ac:dyDescent="0.35">
      <c r="B47" s="27"/>
      <c r="C47" s="2" t="s">
        <v>69</v>
      </c>
      <c r="D47" s="28">
        <v>4.4047673661963529</v>
      </c>
      <c r="E47" s="28">
        <v>4.1104312108440197</v>
      </c>
      <c r="F47" s="28">
        <v>2.8072965552180444</v>
      </c>
      <c r="G47" s="28">
        <v>2.7459331557033209</v>
      </c>
      <c r="H47" s="28">
        <v>2.6978588027157087</v>
      </c>
      <c r="I47" s="28">
        <v>3.609760360757845</v>
      </c>
      <c r="J47" s="28">
        <v>3.3358007435999362</v>
      </c>
      <c r="K47" s="29">
        <v>2.310060912190973</v>
      </c>
    </row>
    <row r="48" spans="2:11" x14ac:dyDescent="0.35">
      <c r="B48" s="27" t="s">
        <v>108</v>
      </c>
      <c r="C48" s="2" t="s">
        <v>71</v>
      </c>
      <c r="D48" s="28">
        <v>4.3664808314635923</v>
      </c>
      <c r="E48" s="28">
        <v>4.0721446761112583</v>
      </c>
      <c r="F48" s="28">
        <v>2.7690100204852839</v>
      </c>
      <c r="G48" s="28">
        <v>2.7076466209705603</v>
      </c>
      <c r="H48" s="28">
        <v>2.6595722679829481</v>
      </c>
      <c r="I48" s="28">
        <v>3.5714738260250845</v>
      </c>
      <c r="J48" s="28">
        <v>3.2975142088671752</v>
      </c>
      <c r="K48" s="29">
        <v>2.271774377458212</v>
      </c>
    </row>
    <row r="49" spans="2:11" x14ac:dyDescent="0.35">
      <c r="B49" s="30">
        <v>0</v>
      </c>
      <c r="C49" s="2" t="s">
        <v>73</v>
      </c>
      <c r="D49" s="28">
        <v>4.3090510293644515</v>
      </c>
      <c r="E49" s="28">
        <v>4.0147148740121175</v>
      </c>
      <c r="F49" s="28">
        <v>2.7115802183861426</v>
      </c>
      <c r="G49" s="28">
        <v>2.6502168188714186</v>
      </c>
      <c r="H49" s="28">
        <v>2.6021424658838068</v>
      </c>
      <c r="I49" s="28">
        <v>3.5140440239259432</v>
      </c>
      <c r="J49" s="28">
        <v>3.2400844067680339</v>
      </c>
      <c r="K49" s="29">
        <v>2.2143445753590707</v>
      </c>
    </row>
    <row r="50" spans="2:11" x14ac:dyDescent="0.35">
      <c r="B50" s="31"/>
      <c r="C50" s="2" t="s">
        <v>75</v>
      </c>
      <c r="D50" s="28">
        <v>4.2516212272653098</v>
      </c>
      <c r="E50" s="28">
        <v>3.9572850719129762</v>
      </c>
      <c r="F50" s="28">
        <v>2.6541504162870013</v>
      </c>
      <c r="G50" s="28">
        <v>2.5927870167722773</v>
      </c>
      <c r="H50" s="28">
        <v>2.5447126637846655</v>
      </c>
      <c r="I50" s="28">
        <v>3.4566142218268014</v>
      </c>
      <c r="J50" s="28">
        <v>3.1826546046688926</v>
      </c>
      <c r="K50" s="29">
        <v>2.1569147732599294</v>
      </c>
    </row>
    <row r="51" spans="2:11" x14ac:dyDescent="0.35">
      <c r="B51" s="31"/>
      <c r="C51" s="2" t="s">
        <v>77</v>
      </c>
      <c r="D51" s="28">
        <v>4.3405422639621571</v>
      </c>
      <c r="E51" s="28">
        <v>4.0472471953341955</v>
      </c>
      <c r="F51" s="28">
        <v>2.7413206757578346</v>
      </c>
      <c r="G51" s="28">
        <v>2.6787569929301278</v>
      </c>
      <c r="H51" s="28">
        <v>2.6318019711497596</v>
      </c>
      <c r="I51" s="28">
        <v>3.5441812335982199</v>
      </c>
      <c r="J51" s="28">
        <v>3.2695333127483974</v>
      </c>
      <c r="K51" s="29">
        <v>2.2402761514760656</v>
      </c>
    </row>
    <row r="52" spans="2:11" x14ac:dyDescent="0.35">
      <c r="B52" s="31"/>
      <c r="C52" s="2" t="s">
        <v>79</v>
      </c>
      <c r="D52" s="28">
        <v>4.3083299729227686</v>
      </c>
      <c r="E52" s="28">
        <v>4.0150349042948061</v>
      </c>
      <c r="F52" s="28">
        <v>2.7091083847184456</v>
      </c>
      <c r="G52" s="28">
        <v>2.6465447018907389</v>
      </c>
      <c r="H52" s="28">
        <v>2.5995896801103706</v>
      </c>
      <c r="I52" s="28">
        <v>3.511968942558831</v>
      </c>
      <c r="J52" s="28">
        <v>3.2373210217090089</v>
      </c>
      <c r="K52" s="29">
        <v>2.2080638604366767</v>
      </c>
    </row>
    <row r="53" spans="2:11" x14ac:dyDescent="0.35">
      <c r="B53" s="31"/>
      <c r="C53" s="2" t="s">
        <v>81</v>
      </c>
      <c r="D53" s="28">
        <v>4.2600115363636855</v>
      </c>
      <c r="E53" s="28">
        <v>3.966716467735723</v>
      </c>
      <c r="F53" s="28">
        <v>2.6607899481593624</v>
      </c>
      <c r="G53" s="28">
        <v>2.5982262653316557</v>
      </c>
      <c r="H53" s="28">
        <v>2.551271243551287</v>
      </c>
      <c r="I53" s="28">
        <v>3.4636505059997473</v>
      </c>
      <c r="J53" s="28">
        <v>3.1890025851499253</v>
      </c>
      <c r="K53" s="29">
        <v>2.1597454238775931</v>
      </c>
    </row>
    <row r="54" spans="2:11" x14ac:dyDescent="0.35">
      <c r="B54" s="31"/>
      <c r="C54" s="2" t="s">
        <v>83</v>
      </c>
      <c r="D54" s="28">
        <v>4.2116930998046014</v>
      </c>
      <c r="E54" s="28">
        <v>3.9183980311766389</v>
      </c>
      <c r="F54" s="28">
        <v>2.6124715116002784</v>
      </c>
      <c r="G54" s="28">
        <v>2.5499078287725716</v>
      </c>
      <c r="H54" s="28">
        <v>2.5029528069922033</v>
      </c>
      <c r="I54" s="28">
        <v>3.4153320694406637</v>
      </c>
      <c r="J54" s="28">
        <v>3.1406841485908417</v>
      </c>
      <c r="K54" s="29">
        <v>2.1114269873185094</v>
      </c>
    </row>
    <row r="55" spans="2:11" ht="15" thickBot="1" x14ac:dyDescent="0.4">
      <c r="B55" s="32"/>
      <c r="C55" s="3" t="s">
        <v>84</v>
      </c>
      <c r="D55" s="33">
        <v>4.4047673661963529</v>
      </c>
      <c r="E55" s="33">
        <v>4.1104312108440197</v>
      </c>
      <c r="F55" s="33">
        <v>2.8072965552180444</v>
      </c>
      <c r="G55" s="33">
        <v>2.7459331557033209</v>
      </c>
      <c r="H55" s="33">
        <v>2.6978588027157087</v>
      </c>
      <c r="I55" s="33">
        <v>3.609760360757845</v>
      </c>
      <c r="J55" s="33">
        <v>3.3358007435999362</v>
      </c>
      <c r="K55" s="34">
        <v>2.310060912190973</v>
      </c>
    </row>
    <row r="56" spans="2:11" x14ac:dyDescent="0.35">
      <c r="B56" s="35" t="s">
        <v>112</v>
      </c>
      <c r="C56" s="1" t="s">
        <v>2</v>
      </c>
      <c r="D56" s="25">
        <v>3.9750200693432527</v>
      </c>
      <c r="E56" s="25">
        <v>3.6814394607634213</v>
      </c>
      <c r="F56" s="25">
        <v>2.3634999258064653</v>
      </c>
      <c r="G56" s="25">
        <v>2.2992057162791228</v>
      </c>
      <c r="H56" s="25">
        <v>2.2562661299239957</v>
      </c>
      <c r="I56" s="25">
        <v>3.1741203692527789</v>
      </c>
      <c r="J56" s="25">
        <v>2.8953772784470706</v>
      </c>
      <c r="K56" s="26">
        <v>1.8575777367409192</v>
      </c>
    </row>
    <row r="57" spans="2:11" x14ac:dyDescent="0.35">
      <c r="B57" s="27"/>
      <c r="C57" s="2" t="s">
        <v>69</v>
      </c>
      <c r="D57" s="28">
        <v>4.2907259036557406</v>
      </c>
      <c r="E57" s="28">
        <v>3.996389748303407</v>
      </c>
      <c r="F57" s="28">
        <v>2.6932550926774321</v>
      </c>
      <c r="G57" s="28">
        <v>2.6318916931627081</v>
      </c>
      <c r="H57" s="28">
        <v>2.5838173401750963</v>
      </c>
      <c r="I57" s="28">
        <v>3.4957188982172323</v>
      </c>
      <c r="J57" s="28">
        <v>3.2217592810593234</v>
      </c>
      <c r="K57" s="29">
        <v>2.1960194496503607</v>
      </c>
    </row>
    <row r="58" spans="2:11" x14ac:dyDescent="0.35">
      <c r="B58" s="27" t="s">
        <v>109</v>
      </c>
      <c r="C58" s="2" t="s">
        <v>71</v>
      </c>
      <c r="D58" s="28">
        <v>4.25243936892298</v>
      </c>
      <c r="E58" s="28">
        <v>3.958103213570646</v>
      </c>
      <c r="F58" s="28">
        <v>2.6549685579446711</v>
      </c>
      <c r="G58" s="28">
        <v>2.5936051584299475</v>
      </c>
      <c r="H58" s="28">
        <v>2.5455308054423358</v>
      </c>
      <c r="I58" s="28">
        <v>3.4574323634844717</v>
      </c>
      <c r="J58" s="28">
        <v>3.1834727463265629</v>
      </c>
      <c r="K58" s="29">
        <v>2.1577329149175997</v>
      </c>
    </row>
    <row r="59" spans="2:11" x14ac:dyDescent="0.35">
      <c r="B59" s="30">
        <v>0</v>
      </c>
      <c r="C59" s="2" t="s">
        <v>73</v>
      </c>
      <c r="D59" s="28">
        <v>4.1950095668238383</v>
      </c>
      <c r="E59" s="28">
        <v>3.9006734114715047</v>
      </c>
      <c r="F59" s="28">
        <v>2.5975387558455298</v>
      </c>
      <c r="G59" s="28">
        <v>2.5361753563308063</v>
      </c>
      <c r="H59" s="28">
        <v>2.4881010033431941</v>
      </c>
      <c r="I59" s="28">
        <v>3.4000025613853304</v>
      </c>
      <c r="J59" s="28">
        <v>3.1260429442274216</v>
      </c>
      <c r="K59" s="29">
        <v>2.1003031128184584</v>
      </c>
    </row>
    <row r="60" spans="2:11" x14ac:dyDescent="0.35">
      <c r="B60" s="31"/>
      <c r="C60" s="2" t="s">
        <v>75</v>
      </c>
      <c r="D60" s="28">
        <v>4.1375797647246975</v>
      </c>
      <c r="E60" s="28">
        <v>3.8432436093723634</v>
      </c>
      <c r="F60" s="28">
        <v>2.5401089537463886</v>
      </c>
      <c r="G60" s="28">
        <v>2.478745554231665</v>
      </c>
      <c r="H60" s="28">
        <v>2.4306712012440528</v>
      </c>
      <c r="I60" s="28">
        <v>3.3425727592861891</v>
      </c>
      <c r="J60" s="28">
        <v>3.0686131421282803</v>
      </c>
      <c r="K60" s="29">
        <v>2.0428733107193167</v>
      </c>
    </row>
    <row r="61" spans="2:11" x14ac:dyDescent="0.35">
      <c r="B61" s="31"/>
      <c r="C61" s="2" t="s">
        <v>77</v>
      </c>
      <c r="D61" s="28">
        <v>4.2265008014215448</v>
      </c>
      <c r="E61" s="28">
        <v>3.9332057327935828</v>
      </c>
      <c r="F61" s="28">
        <v>2.6272792132172222</v>
      </c>
      <c r="G61" s="28">
        <v>2.5647155303895155</v>
      </c>
      <c r="H61" s="28">
        <v>2.5177605086091468</v>
      </c>
      <c r="I61" s="28">
        <v>3.4301397710576071</v>
      </c>
      <c r="J61" s="28">
        <v>3.1554918502077851</v>
      </c>
      <c r="K61" s="29">
        <v>2.1262346889354533</v>
      </c>
    </row>
    <row r="62" spans="2:11" x14ac:dyDescent="0.35">
      <c r="B62" s="31"/>
      <c r="C62" s="2" t="s">
        <v>79</v>
      </c>
      <c r="D62" s="28">
        <v>4.1942885103821563</v>
      </c>
      <c r="E62" s="28">
        <v>3.9009934417541938</v>
      </c>
      <c r="F62" s="28">
        <v>2.5950669221778333</v>
      </c>
      <c r="G62" s="28">
        <v>2.5325032393501266</v>
      </c>
      <c r="H62" s="28">
        <v>2.4855482175697579</v>
      </c>
      <c r="I62" s="28">
        <v>3.3979274800182182</v>
      </c>
      <c r="J62" s="28">
        <v>3.1232795591683962</v>
      </c>
      <c r="K62" s="29">
        <v>2.0940223978960644</v>
      </c>
    </row>
    <row r="63" spans="2:11" x14ac:dyDescent="0.35">
      <c r="B63" s="31"/>
      <c r="C63" s="2" t="s">
        <v>81</v>
      </c>
      <c r="D63" s="28">
        <v>4.1459700738230723</v>
      </c>
      <c r="E63" s="28">
        <v>3.8526750051951102</v>
      </c>
      <c r="F63" s="28">
        <v>2.5467484856187501</v>
      </c>
      <c r="G63" s="28">
        <v>2.4841848027910429</v>
      </c>
      <c r="H63" s="28">
        <v>2.4372297810106742</v>
      </c>
      <c r="I63" s="28">
        <v>3.349609043459135</v>
      </c>
      <c r="J63" s="28">
        <v>3.074961122609313</v>
      </c>
      <c r="K63" s="29">
        <v>2.0457039613369807</v>
      </c>
    </row>
    <row r="64" spans="2:11" x14ac:dyDescent="0.35">
      <c r="B64" s="31"/>
      <c r="C64" s="2" t="s">
        <v>83</v>
      </c>
      <c r="D64" s="28">
        <v>4.0976516372639891</v>
      </c>
      <c r="E64" s="28">
        <v>3.8043565686360266</v>
      </c>
      <c r="F64" s="28">
        <v>2.498430049059666</v>
      </c>
      <c r="G64" s="28">
        <v>2.4358663662319593</v>
      </c>
      <c r="H64" s="28">
        <v>2.388911344451591</v>
      </c>
      <c r="I64" s="28">
        <v>3.3012906069000509</v>
      </c>
      <c r="J64" s="28">
        <v>3.0266426860502289</v>
      </c>
      <c r="K64" s="29">
        <v>1.9973855247778973</v>
      </c>
    </row>
    <row r="65" spans="2:11" ht="15" thickBot="1" x14ac:dyDescent="0.4">
      <c r="B65" s="32"/>
      <c r="C65" s="3" t="s">
        <v>84</v>
      </c>
      <c r="D65" s="33">
        <v>4.2907259036557406</v>
      </c>
      <c r="E65" s="33">
        <v>3.996389748303407</v>
      </c>
      <c r="F65" s="33">
        <v>2.6932550926774321</v>
      </c>
      <c r="G65" s="33">
        <v>2.6318916931627081</v>
      </c>
      <c r="H65" s="33">
        <v>2.5838173401750963</v>
      </c>
      <c r="I65" s="33">
        <v>3.4957188982172323</v>
      </c>
      <c r="J65" s="33">
        <v>3.2217592810593234</v>
      </c>
      <c r="K65" s="34">
        <v>2.1960194496503607</v>
      </c>
    </row>
    <row r="66" spans="2:11" x14ac:dyDescent="0.35">
      <c r="B66" s="35" t="s">
        <v>112</v>
      </c>
      <c r="C66" s="1" t="s">
        <v>2</v>
      </c>
      <c r="D66" s="25">
        <v>3.8039578755323342</v>
      </c>
      <c r="E66" s="25">
        <v>3.5103772669525024</v>
      </c>
      <c r="F66" s="25">
        <v>2.1924377319955468</v>
      </c>
      <c r="G66" s="25">
        <v>2.1281435224682039</v>
      </c>
      <c r="H66" s="25">
        <v>2.0852039361130768</v>
      </c>
      <c r="I66" s="25">
        <v>3.0030581754418599</v>
      </c>
      <c r="J66" s="25">
        <v>2.7243150846361517</v>
      </c>
      <c r="K66" s="26">
        <v>1.6865155429300005</v>
      </c>
    </row>
    <row r="67" spans="2:11" x14ac:dyDescent="0.35">
      <c r="B67" s="27"/>
      <c r="C67" s="2" t="s">
        <v>69</v>
      </c>
      <c r="D67" s="28">
        <v>4.1196637098448221</v>
      </c>
      <c r="E67" s="28">
        <v>3.8253275544924881</v>
      </c>
      <c r="F67" s="28">
        <v>2.5221928988665132</v>
      </c>
      <c r="G67" s="28">
        <v>2.4608294993517896</v>
      </c>
      <c r="H67" s="28">
        <v>2.4127551463641779</v>
      </c>
      <c r="I67" s="28">
        <v>3.3246567044063138</v>
      </c>
      <c r="J67" s="28">
        <v>3.0506970872484045</v>
      </c>
      <c r="K67" s="29">
        <v>2.0249572558394417</v>
      </c>
    </row>
    <row r="68" spans="2:11" x14ac:dyDescent="0.35">
      <c r="B68" s="27" t="s">
        <v>110</v>
      </c>
      <c r="C68" s="2" t="s">
        <v>71</v>
      </c>
      <c r="D68" s="28">
        <v>4.0813771751120616</v>
      </c>
      <c r="E68" s="28">
        <v>3.7870410197597275</v>
      </c>
      <c r="F68" s="28">
        <v>2.4839063641337527</v>
      </c>
      <c r="G68" s="28">
        <v>2.4225429646190286</v>
      </c>
      <c r="H68" s="28">
        <v>2.3744686116314169</v>
      </c>
      <c r="I68" s="28">
        <v>3.2863701696735528</v>
      </c>
      <c r="J68" s="28">
        <v>3.0124105525156439</v>
      </c>
      <c r="K68" s="29">
        <v>1.9866707211066807</v>
      </c>
    </row>
    <row r="69" spans="2:11" x14ac:dyDescent="0.35">
      <c r="B69" s="30">
        <v>0</v>
      </c>
      <c r="C69" s="2" t="s">
        <v>73</v>
      </c>
      <c r="D69" s="28">
        <v>4.0239473730129198</v>
      </c>
      <c r="E69" s="28">
        <v>3.7296112176605858</v>
      </c>
      <c r="F69" s="28">
        <v>2.4264765620346114</v>
      </c>
      <c r="G69" s="28">
        <v>2.3651131625198873</v>
      </c>
      <c r="H69" s="28">
        <v>2.3170388095322756</v>
      </c>
      <c r="I69" s="28">
        <v>3.2289403675744115</v>
      </c>
      <c r="J69" s="28">
        <v>2.9549807504165027</v>
      </c>
      <c r="K69" s="29">
        <v>1.9292409190075395</v>
      </c>
    </row>
    <row r="70" spans="2:11" x14ac:dyDescent="0.35">
      <c r="B70" s="31"/>
      <c r="C70" s="2" t="s">
        <v>75</v>
      </c>
      <c r="D70" s="28">
        <v>3.9665175709137785</v>
      </c>
      <c r="E70" s="28">
        <v>3.6721814155614445</v>
      </c>
      <c r="F70" s="28">
        <v>2.3690467599354696</v>
      </c>
      <c r="G70" s="28">
        <v>2.3076833604207461</v>
      </c>
      <c r="H70" s="28">
        <v>2.2596090074331343</v>
      </c>
      <c r="I70" s="28">
        <v>3.1715105654752702</v>
      </c>
      <c r="J70" s="28">
        <v>2.8975509483173614</v>
      </c>
      <c r="K70" s="29">
        <v>1.871811116908398</v>
      </c>
    </row>
    <row r="71" spans="2:11" x14ac:dyDescent="0.35">
      <c r="B71" s="31"/>
      <c r="C71" s="2" t="s">
        <v>77</v>
      </c>
      <c r="D71" s="28">
        <v>4.0554386076106264</v>
      </c>
      <c r="E71" s="28">
        <v>3.7621435389826638</v>
      </c>
      <c r="F71" s="28">
        <v>2.4562170194063038</v>
      </c>
      <c r="G71" s="28">
        <v>2.393653336578597</v>
      </c>
      <c r="H71" s="28">
        <v>2.3466983147982283</v>
      </c>
      <c r="I71" s="28">
        <v>3.2590775772466882</v>
      </c>
      <c r="J71" s="28">
        <v>2.9844296563968662</v>
      </c>
      <c r="K71" s="29">
        <v>1.9551724951245346</v>
      </c>
    </row>
    <row r="72" spans="2:11" x14ac:dyDescent="0.35">
      <c r="B72" s="31"/>
      <c r="C72" s="2" t="s">
        <v>79</v>
      </c>
      <c r="D72" s="28">
        <v>4.023226316571237</v>
      </c>
      <c r="E72" s="28">
        <v>3.7299312479432749</v>
      </c>
      <c r="F72" s="28">
        <v>2.4240047283669144</v>
      </c>
      <c r="G72" s="28">
        <v>2.3614410455392076</v>
      </c>
      <c r="H72" s="28">
        <v>2.3144860237588389</v>
      </c>
      <c r="I72" s="28">
        <v>3.2268652862072993</v>
      </c>
      <c r="J72" s="28">
        <v>2.9522173653574773</v>
      </c>
      <c r="K72" s="29">
        <v>1.9229602040851455</v>
      </c>
    </row>
    <row r="73" spans="2:11" x14ac:dyDescent="0.35">
      <c r="B73" s="31"/>
      <c r="C73" s="2" t="s">
        <v>81</v>
      </c>
      <c r="D73" s="28">
        <v>3.9749078800121538</v>
      </c>
      <c r="E73" s="28">
        <v>3.6816128113841913</v>
      </c>
      <c r="F73" s="28">
        <v>2.3756862918078312</v>
      </c>
      <c r="G73" s="28">
        <v>2.3131226089801245</v>
      </c>
      <c r="H73" s="28">
        <v>2.2661675871997558</v>
      </c>
      <c r="I73" s="28">
        <v>3.1785468496482161</v>
      </c>
      <c r="J73" s="28">
        <v>2.9038989287983941</v>
      </c>
      <c r="K73" s="29">
        <v>1.8746417675260618</v>
      </c>
    </row>
    <row r="74" spans="2:11" x14ac:dyDescent="0.35">
      <c r="B74" s="31"/>
      <c r="C74" s="2" t="s">
        <v>83</v>
      </c>
      <c r="D74" s="28">
        <v>3.9265894434530701</v>
      </c>
      <c r="E74" s="28">
        <v>3.6332943748251076</v>
      </c>
      <c r="F74" s="28">
        <v>2.3273678552487476</v>
      </c>
      <c r="G74" s="28">
        <v>2.2648041724210408</v>
      </c>
      <c r="H74" s="28">
        <v>2.2178491506406721</v>
      </c>
      <c r="I74" s="28">
        <v>3.130228413089132</v>
      </c>
      <c r="J74" s="28">
        <v>2.85558049223931</v>
      </c>
      <c r="K74" s="29">
        <v>1.8263233309669784</v>
      </c>
    </row>
    <row r="75" spans="2:11" ht="15" thickBot="1" x14ac:dyDescent="0.4">
      <c r="B75" s="32"/>
      <c r="C75" s="3" t="s">
        <v>84</v>
      </c>
      <c r="D75" s="33">
        <v>4.1196637098448221</v>
      </c>
      <c r="E75" s="33">
        <v>3.8253275544924881</v>
      </c>
      <c r="F75" s="33">
        <v>2.5221928988665132</v>
      </c>
      <c r="G75" s="33">
        <v>2.4608294993517896</v>
      </c>
      <c r="H75" s="33">
        <v>2.4127551463641779</v>
      </c>
      <c r="I75" s="33">
        <v>3.3246567044063138</v>
      </c>
      <c r="J75" s="33">
        <v>3.0506970872484045</v>
      </c>
      <c r="K75" s="34">
        <v>2.0249572558394417</v>
      </c>
    </row>
    <row r="76" spans="2:11" x14ac:dyDescent="0.35">
      <c r="B76" s="35" t="s">
        <v>112</v>
      </c>
      <c r="C76" s="1" t="s">
        <v>2</v>
      </c>
      <c r="D76" s="25">
        <v>3.6328956817214153</v>
      </c>
      <c r="E76" s="25">
        <v>3.3393150731415835</v>
      </c>
      <c r="F76" s="25">
        <v>2.0213755381846283</v>
      </c>
      <c r="G76" s="25">
        <v>1.9570813286572852</v>
      </c>
      <c r="H76" s="25">
        <v>1.9141417423021578</v>
      </c>
      <c r="I76" s="25">
        <v>2.8319959816309415</v>
      </c>
      <c r="J76" s="25">
        <v>2.5532528908252328</v>
      </c>
      <c r="K76" s="26">
        <v>1.5154533491190818</v>
      </c>
    </row>
    <row r="77" spans="2:11" x14ac:dyDescent="0.35">
      <c r="B77" s="27"/>
      <c r="C77" s="2" t="s">
        <v>69</v>
      </c>
      <c r="D77" s="28">
        <v>3.9486015160339036</v>
      </c>
      <c r="E77" s="28">
        <v>3.6542653606815696</v>
      </c>
      <c r="F77" s="28">
        <v>2.3511307050555947</v>
      </c>
      <c r="G77" s="28">
        <v>2.2897673055408712</v>
      </c>
      <c r="H77" s="28">
        <v>2.241692952553259</v>
      </c>
      <c r="I77" s="28">
        <v>3.1535945105953953</v>
      </c>
      <c r="J77" s="28">
        <v>2.8796348934374865</v>
      </c>
      <c r="K77" s="29">
        <v>1.8538950620285228</v>
      </c>
    </row>
    <row r="78" spans="2:11" x14ac:dyDescent="0.35">
      <c r="B78" s="27" t="s">
        <v>111</v>
      </c>
      <c r="C78" s="2" t="s">
        <v>71</v>
      </c>
      <c r="D78" s="28">
        <v>3.9103149813011426</v>
      </c>
      <c r="E78" s="28">
        <v>3.6159788259488086</v>
      </c>
      <c r="F78" s="28">
        <v>2.3128441703228337</v>
      </c>
      <c r="G78" s="28">
        <v>2.2514807708081102</v>
      </c>
      <c r="H78" s="28">
        <v>2.203406417820498</v>
      </c>
      <c r="I78" s="28">
        <v>3.1153079758626343</v>
      </c>
      <c r="J78" s="28">
        <v>2.841348358704725</v>
      </c>
      <c r="K78" s="29">
        <v>1.8156085272957618</v>
      </c>
    </row>
    <row r="79" spans="2:11" x14ac:dyDescent="0.35">
      <c r="B79" s="30">
        <v>0</v>
      </c>
      <c r="C79" s="2" t="s">
        <v>73</v>
      </c>
      <c r="D79" s="28">
        <v>3.8528851792020009</v>
      </c>
      <c r="E79" s="28">
        <v>3.5585490238496673</v>
      </c>
      <c r="F79" s="28">
        <v>2.2554143682236925</v>
      </c>
      <c r="G79" s="28">
        <v>2.1940509687089684</v>
      </c>
      <c r="H79" s="28">
        <v>2.1459766157213567</v>
      </c>
      <c r="I79" s="28">
        <v>3.057878173763493</v>
      </c>
      <c r="J79" s="28">
        <v>2.7839185566055837</v>
      </c>
      <c r="K79" s="29">
        <v>1.7581787251966206</v>
      </c>
    </row>
    <row r="80" spans="2:11" x14ac:dyDescent="0.35">
      <c r="B80" s="31"/>
      <c r="C80" s="2" t="s">
        <v>75</v>
      </c>
      <c r="D80" s="28">
        <v>3.7954553771028596</v>
      </c>
      <c r="E80" s="28">
        <v>3.501119221750526</v>
      </c>
      <c r="F80" s="28">
        <v>2.1979845661245512</v>
      </c>
      <c r="G80" s="28">
        <v>2.1366211666098276</v>
      </c>
      <c r="H80" s="28">
        <v>2.0885468136222154</v>
      </c>
      <c r="I80" s="28">
        <v>3.0004483716643513</v>
      </c>
      <c r="J80" s="28">
        <v>2.7264887545064425</v>
      </c>
      <c r="K80" s="29">
        <v>1.7007489230974795</v>
      </c>
    </row>
    <row r="81" spans="2:11" x14ac:dyDescent="0.35">
      <c r="B81" s="31"/>
      <c r="C81" s="2" t="s">
        <v>77</v>
      </c>
      <c r="D81" s="28">
        <v>3.8843764137997079</v>
      </c>
      <c r="E81" s="28">
        <v>3.5910813451717454</v>
      </c>
      <c r="F81" s="28">
        <v>2.2851548255953849</v>
      </c>
      <c r="G81" s="28">
        <v>2.2225911427676781</v>
      </c>
      <c r="H81" s="28">
        <v>2.1756361209873094</v>
      </c>
      <c r="I81" s="28">
        <v>3.0880153834357702</v>
      </c>
      <c r="J81" s="28">
        <v>2.8133674625859482</v>
      </c>
      <c r="K81" s="29">
        <v>1.7841103013136159</v>
      </c>
    </row>
    <row r="82" spans="2:11" x14ac:dyDescent="0.35">
      <c r="B82" s="31"/>
      <c r="C82" s="2" t="s">
        <v>79</v>
      </c>
      <c r="D82" s="28">
        <v>3.8521641227603185</v>
      </c>
      <c r="E82" s="28">
        <v>3.558869054132356</v>
      </c>
      <c r="F82" s="28">
        <v>2.2529425345559955</v>
      </c>
      <c r="G82" s="28">
        <v>2.1903788517282887</v>
      </c>
      <c r="H82" s="28">
        <v>2.1434238299479205</v>
      </c>
      <c r="I82" s="28">
        <v>3.0558030923963808</v>
      </c>
      <c r="J82" s="28">
        <v>2.7811551715465588</v>
      </c>
      <c r="K82" s="29">
        <v>1.751898010274227</v>
      </c>
    </row>
    <row r="83" spans="2:11" x14ac:dyDescent="0.35">
      <c r="B83" s="31"/>
      <c r="C83" s="2" t="s">
        <v>81</v>
      </c>
      <c r="D83" s="28">
        <v>3.8038456862012349</v>
      </c>
      <c r="E83" s="28">
        <v>3.5105506175732728</v>
      </c>
      <c r="F83" s="28">
        <v>2.2046240979969123</v>
      </c>
      <c r="G83" s="28">
        <v>2.1420604151692055</v>
      </c>
      <c r="H83" s="28">
        <v>2.0951053933888368</v>
      </c>
      <c r="I83" s="28">
        <v>3.0074846558372972</v>
      </c>
      <c r="J83" s="28">
        <v>2.7328367349874751</v>
      </c>
      <c r="K83" s="29">
        <v>1.7035795737151433</v>
      </c>
    </row>
    <row r="84" spans="2:11" x14ac:dyDescent="0.35">
      <c r="B84" s="31"/>
      <c r="C84" s="2" t="s">
        <v>83</v>
      </c>
      <c r="D84" s="28">
        <v>3.7555272496421512</v>
      </c>
      <c r="E84" s="28">
        <v>3.4622321810141887</v>
      </c>
      <c r="F84" s="28">
        <v>2.1563056614378286</v>
      </c>
      <c r="G84" s="28">
        <v>2.0937419786101219</v>
      </c>
      <c r="H84" s="28">
        <v>2.0467869568297532</v>
      </c>
      <c r="I84" s="28">
        <v>2.9591662192782135</v>
      </c>
      <c r="J84" s="28">
        <v>2.6845182984283915</v>
      </c>
      <c r="K84" s="29">
        <v>1.6552611371560597</v>
      </c>
    </row>
    <row r="85" spans="2:11" ht="15" thickBot="1" x14ac:dyDescent="0.4">
      <c r="B85" s="32"/>
      <c r="C85" s="3" t="s">
        <v>84</v>
      </c>
      <c r="D85" s="33">
        <v>3.9486015160339036</v>
      </c>
      <c r="E85" s="33">
        <v>3.6542653606815696</v>
      </c>
      <c r="F85" s="33">
        <v>2.3511307050555947</v>
      </c>
      <c r="G85" s="33">
        <v>2.2897673055408712</v>
      </c>
      <c r="H85" s="33">
        <v>2.241692952553259</v>
      </c>
      <c r="I85" s="33">
        <v>3.1535945105953953</v>
      </c>
      <c r="J85" s="33">
        <v>2.8796348934374865</v>
      </c>
      <c r="K85" s="34">
        <v>1.8538950620285228</v>
      </c>
    </row>
    <row r="87" spans="2:11" ht="15" thickBot="1" x14ac:dyDescent="0.4"/>
    <row r="88" spans="2:11" ht="26.5" thickBot="1" x14ac:dyDescent="0.65">
      <c r="B88" s="4" t="s">
        <v>85</v>
      </c>
      <c r="C88" s="5"/>
      <c r="D88" s="6">
        <v>7</v>
      </c>
      <c r="E88" s="7" t="s">
        <v>113</v>
      </c>
      <c r="F88" s="8"/>
      <c r="G88" s="8"/>
      <c r="H88" s="8"/>
      <c r="I88" s="9"/>
      <c r="J88" s="5" t="s">
        <v>87</v>
      </c>
      <c r="K88" s="10" t="s">
        <v>13</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3.4970397483270403</v>
      </c>
      <c r="E92" s="25">
        <v>3.0965368208683612</v>
      </c>
      <c r="F92" s="25">
        <v>1.9058139411252553</v>
      </c>
      <c r="G92" s="25">
        <v>1.7950493096681488</v>
      </c>
      <c r="H92" s="25">
        <v>1.8043536476331201</v>
      </c>
      <c r="I92" s="25">
        <v>2.6006445941645486</v>
      </c>
      <c r="J92" s="25">
        <v>2.3421840255619726</v>
      </c>
      <c r="K92" s="26">
        <v>1.3945366129073049</v>
      </c>
    </row>
    <row r="93" spans="2:11" x14ac:dyDescent="0.35">
      <c r="B93" s="27"/>
      <c r="C93" s="2" t="s">
        <v>69</v>
      </c>
      <c r="D93" s="28">
        <v>3.8091950574014524</v>
      </c>
      <c r="E93" s="28">
        <v>3.4088283589137358</v>
      </c>
      <c r="F93" s="28">
        <v>2.2205451835150263</v>
      </c>
      <c r="G93" s="28">
        <v>2.1175594858098141</v>
      </c>
      <c r="H93" s="28">
        <v>2.1199701460030838</v>
      </c>
      <c r="I93" s="28">
        <v>2.9181281072577652</v>
      </c>
      <c r="J93" s="28">
        <v>2.6650075349071507</v>
      </c>
      <c r="K93" s="29">
        <v>1.7240676365251837</v>
      </c>
    </row>
    <row r="94" spans="2:11" x14ac:dyDescent="0.35">
      <c r="B94" s="27" t="s">
        <v>115</v>
      </c>
      <c r="C94" s="2" t="s">
        <v>71</v>
      </c>
      <c r="D94" s="28">
        <v>3.7709085226686918</v>
      </c>
      <c r="E94" s="28">
        <v>3.3705418241809753</v>
      </c>
      <c r="F94" s="28">
        <v>2.1822586487822653</v>
      </c>
      <c r="G94" s="28">
        <v>2.0792729510770536</v>
      </c>
      <c r="H94" s="28">
        <v>2.0816836112703228</v>
      </c>
      <c r="I94" s="28">
        <v>2.8798415725250046</v>
      </c>
      <c r="J94" s="28">
        <v>2.6267210001743897</v>
      </c>
      <c r="K94" s="29">
        <v>1.6857811017924231</v>
      </c>
    </row>
    <row r="95" spans="2:11" x14ac:dyDescent="0.35">
      <c r="B95" s="30">
        <v>0</v>
      </c>
      <c r="C95" s="2" t="s">
        <v>73</v>
      </c>
      <c r="D95" s="28">
        <v>3.7134787205695505</v>
      </c>
      <c r="E95" s="28">
        <v>3.313112022081834</v>
      </c>
      <c r="F95" s="28">
        <v>2.124828846683124</v>
      </c>
      <c r="G95" s="28">
        <v>2.0218431489779123</v>
      </c>
      <c r="H95" s="28">
        <v>2.0242538091711815</v>
      </c>
      <c r="I95" s="28">
        <v>2.8224117704258633</v>
      </c>
      <c r="J95" s="28">
        <v>2.5692911980752484</v>
      </c>
      <c r="K95" s="29">
        <v>1.6283512996932819</v>
      </c>
    </row>
    <row r="96" spans="2:11" x14ac:dyDescent="0.35">
      <c r="B96" s="31"/>
      <c r="C96" s="2" t="s">
        <v>75</v>
      </c>
      <c r="D96" s="28">
        <v>3.6560489184704092</v>
      </c>
      <c r="E96" s="28">
        <v>3.2556822199826927</v>
      </c>
      <c r="F96" s="28">
        <v>2.0673990445839827</v>
      </c>
      <c r="G96" s="28">
        <v>1.9644133468787708</v>
      </c>
      <c r="H96" s="28">
        <v>1.9668240070720402</v>
      </c>
      <c r="I96" s="28">
        <v>2.7649819683267216</v>
      </c>
      <c r="J96" s="28">
        <v>2.5118613959761071</v>
      </c>
      <c r="K96" s="29">
        <v>1.5709214975941403</v>
      </c>
    </row>
    <row r="97" spans="2:11" x14ac:dyDescent="0.35">
      <c r="B97" s="31"/>
      <c r="C97" s="2" t="s">
        <v>77</v>
      </c>
      <c r="D97" s="28">
        <v>3.7466558407925872</v>
      </c>
      <c r="E97" s="28">
        <v>3.3454835196894188</v>
      </c>
      <c r="F97" s="28">
        <v>2.1565756359260813</v>
      </c>
      <c r="G97" s="28">
        <v>2.0528615811912445</v>
      </c>
      <c r="H97" s="28">
        <v>2.056745347756376</v>
      </c>
      <c r="I97" s="28">
        <v>2.8530527942807504</v>
      </c>
      <c r="J97" s="28">
        <v>2.5998953326341492</v>
      </c>
      <c r="K97" s="29">
        <v>1.6553524997022067</v>
      </c>
    </row>
    <row r="98" spans="2:11" x14ac:dyDescent="0.35">
      <c r="B98" s="31"/>
      <c r="C98" s="2" t="s">
        <v>79</v>
      </c>
      <c r="D98" s="28">
        <v>3.7144435497531982</v>
      </c>
      <c r="E98" s="28">
        <v>3.3132712286500299</v>
      </c>
      <c r="F98" s="28">
        <v>2.1243633448866923</v>
      </c>
      <c r="G98" s="28">
        <v>2.0206492901518556</v>
      </c>
      <c r="H98" s="28">
        <v>2.024533056716987</v>
      </c>
      <c r="I98" s="28">
        <v>2.8208405032413615</v>
      </c>
      <c r="J98" s="28">
        <v>2.5676830415947598</v>
      </c>
      <c r="K98" s="29">
        <v>1.6231402086628179</v>
      </c>
    </row>
    <row r="99" spans="2:11" x14ac:dyDescent="0.35">
      <c r="B99" s="31"/>
      <c r="C99" s="2" t="s">
        <v>81</v>
      </c>
      <c r="D99" s="28">
        <v>3.666125113194115</v>
      </c>
      <c r="E99" s="28">
        <v>3.2649527920909467</v>
      </c>
      <c r="F99" s="28">
        <v>2.0760449083276087</v>
      </c>
      <c r="G99" s="28">
        <v>1.9723308535927719</v>
      </c>
      <c r="H99" s="28">
        <v>1.9762146201579034</v>
      </c>
      <c r="I99" s="28">
        <v>2.7725220666822774</v>
      </c>
      <c r="J99" s="28">
        <v>2.5193646050356762</v>
      </c>
      <c r="K99" s="29">
        <v>1.5748217721037343</v>
      </c>
    </row>
    <row r="100" spans="2:11" x14ac:dyDescent="0.35">
      <c r="B100" s="31"/>
      <c r="C100" s="2" t="s">
        <v>83</v>
      </c>
      <c r="D100" s="28">
        <v>3.617806676635031</v>
      </c>
      <c r="E100" s="28">
        <v>3.2166343555318626</v>
      </c>
      <c r="F100" s="28">
        <v>2.0277264717685251</v>
      </c>
      <c r="G100" s="28">
        <v>1.9240124170336883</v>
      </c>
      <c r="H100" s="28">
        <v>1.9278961835988198</v>
      </c>
      <c r="I100" s="28">
        <v>2.7242036301231942</v>
      </c>
      <c r="J100" s="28">
        <v>2.4710461684765925</v>
      </c>
      <c r="K100" s="29">
        <v>1.5265033355446507</v>
      </c>
    </row>
    <row r="101" spans="2:11" ht="15" thickBot="1" x14ac:dyDescent="0.4">
      <c r="B101" s="31"/>
      <c r="C101" s="3" t="s">
        <v>84</v>
      </c>
      <c r="D101" s="33">
        <v>3.8091950574014524</v>
      </c>
      <c r="E101" s="33">
        <v>3.4088283589137358</v>
      </c>
      <c r="F101" s="33">
        <v>2.2205451835150263</v>
      </c>
      <c r="G101" s="33">
        <v>2.1175594858098141</v>
      </c>
      <c r="H101" s="33">
        <v>2.1199701460030838</v>
      </c>
      <c r="I101" s="33">
        <v>2.9181281072577652</v>
      </c>
      <c r="J101" s="33">
        <v>2.6650075349071507</v>
      </c>
      <c r="K101" s="34">
        <v>1.7240676365251837</v>
      </c>
    </row>
    <row r="102" spans="2:11" x14ac:dyDescent="0.35">
      <c r="B102" s="36" t="s">
        <v>114</v>
      </c>
      <c r="C102" s="37" t="s">
        <v>2</v>
      </c>
      <c r="D102" s="25">
        <v>3.3955711781025411</v>
      </c>
      <c r="E102" s="25">
        <v>2.995068250643862</v>
      </c>
      <c r="F102" s="25">
        <v>1.804345370900756</v>
      </c>
      <c r="G102" s="25">
        <v>1.6935807394436495</v>
      </c>
      <c r="H102" s="25">
        <v>1.7028850774086208</v>
      </c>
      <c r="I102" s="25">
        <v>2.4991760239400493</v>
      </c>
      <c r="J102" s="25">
        <v>2.2407154553374737</v>
      </c>
      <c r="K102" s="26">
        <v>1.2930680426828056</v>
      </c>
    </row>
    <row r="103" spans="2:11" x14ac:dyDescent="0.35">
      <c r="B103" s="38"/>
      <c r="C103" s="39" t="s">
        <v>69</v>
      </c>
      <c r="D103" s="28">
        <v>3.7077264871769531</v>
      </c>
      <c r="E103" s="28">
        <v>3.3073597886892365</v>
      </c>
      <c r="F103" s="28">
        <v>2.119076613290527</v>
      </c>
      <c r="G103" s="28">
        <v>2.0160909155853153</v>
      </c>
      <c r="H103" s="28">
        <v>2.0185015757785845</v>
      </c>
      <c r="I103" s="28">
        <v>2.8166595370332659</v>
      </c>
      <c r="J103" s="28">
        <v>2.5635389646826514</v>
      </c>
      <c r="K103" s="29">
        <v>1.6225990663006848</v>
      </c>
    </row>
    <row r="104" spans="2:11" x14ac:dyDescent="0.35">
      <c r="B104" s="27" t="s">
        <v>116</v>
      </c>
      <c r="C104" s="39" t="s">
        <v>71</v>
      </c>
      <c r="D104" s="28">
        <v>3.6694399524441925</v>
      </c>
      <c r="E104" s="28">
        <v>3.269073253956476</v>
      </c>
      <c r="F104" s="28">
        <v>2.080790078557766</v>
      </c>
      <c r="G104" s="28">
        <v>1.9778043808525543</v>
      </c>
      <c r="H104" s="28">
        <v>1.9802150410458237</v>
      </c>
      <c r="I104" s="28">
        <v>2.7783730023005053</v>
      </c>
      <c r="J104" s="28">
        <v>2.5252524299498904</v>
      </c>
      <c r="K104" s="29">
        <v>1.5843125315679238</v>
      </c>
    </row>
    <row r="105" spans="2:11" x14ac:dyDescent="0.35">
      <c r="B105" s="40">
        <v>0</v>
      </c>
      <c r="C105" s="39" t="s">
        <v>73</v>
      </c>
      <c r="D105" s="28">
        <v>3.6120101503450512</v>
      </c>
      <c r="E105" s="28">
        <v>3.2116434518573347</v>
      </c>
      <c r="F105" s="28">
        <v>2.0233602764586247</v>
      </c>
      <c r="G105" s="28">
        <v>1.920374578753413</v>
      </c>
      <c r="H105" s="28">
        <v>1.9227852389466824</v>
      </c>
      <c r="I105" s="28">
        <v>2.720943200201364</v>
      </c>
      <c r="J105" s="28">
        <v>2.4678226278507491</v>
      </c>
      <c r="K105" s="29">
        <v>1.5268827294687826</v>
      </c>
    </row>
    <row r="106" spans="2:11" x14ac:dyDescent="0.35">
      <c r="B106" s="41"/>
      <c r="C106" s="39" t="s">
        <v>75</v>
      </c>
      <c r="D106" s="28">
        <v>3.55458034824591</v>
      </c>
      <c r="E106" s="28">
        <v>3.1542136497581934</v>
      </c>
      <c r="F106" s="28">
        <v>1.9659304743594834</v>
      </c>
      <c r="G106" s="28">
        <v>1.8629447766542717</v>
      </c>
      <c r="H106" s="28">
        <v>1.8653554368475409</v>
      </c>
      <c r="I106" s="28">
        <v>2.6635133981022223</v>
      </c>
      <c r="J106" s="28">
        <v>2.4103928257516078</v>
      </c>
      <c r="K106" s="29">
        <v>1.4694529273696411</v>
      </c>
    </row>
    <row r="107" spans="2:11" x14ac:dyDescent="0.35">
      <c r="B107" s="41"/>
      <c r="C107" s="39" t="s">
        <v>77</v>
      </c>
      <c r="D107" s="28">
        <v>3.6451872705680879</v>
      </c>
      <c r="E107" s="28">
        <v>3.2440149494649195</v>
      </c>
      <c r="F107" s="28">
        <v>2.055107065701582</v>
      </c>
      <c r="G107" s="28">
        <v>1.9513930109667452</v>
      </c>
      <c r="H107" s="28">
        <v>1.9552767775318767</v>
      </c>
      <c r="I107" s="28">
        <v>2.7515842240562511</v>
      </c>
      <c r="J107" s="28">
        <v>2.4984267624096499</v>
      </c>
      <c r="K107" s="29">
        <v>1.5538839294777076</v>
      </c>
    </row>
    <row r="108" spans="2:11" x14ac:dyDescent="0.35">
      <c r="B108" s="41"/>
      <c r="C108" s="39" t="s">
        <v>79</v>
      </c>
      <c r="D108" s="28">
        <v>3.6129749795286989</v>
      </c>
      <c r="E108" s="28">
        <v>3.2118026584255306</v>
      </c>
      <c r="F108" s="28">
        <v>2.022894774662193</v>
      </c>
      <c r="G108" s="28">
        <v>1.9191807199273563</v>
      </c>
      <c r="H108" s="28">
        <v>1.9230644864924877</v>
      </c>
      <c r="I108" s="28">
        <v>2.7193719330168622</v>
      </c>
      <c r="J108" s="28">
        <v>2.4662144713702605</v>
      </c>
      <c r="K108" s="29">
        <v>1.5216716384383187</v>
      </c>
    </row>
    <row r="109" spans="2:11" x14ac:dyDescent="0.35">
      <c r="B109" s="41"/>
      <c r="C109" s="39" t="s">
        <v>81</v>
      </c>
      <c r="D109" s="28">
        <v>3.5646565429696158</v>
      </c>
      <c r="E109" s="28">
        <v>3.1634842218664474</v>
      </c>
      <c r="F109" s="28">
        <v>1.9745763381031096</v>
      </c>
      <c r="G109" s="28">
        <v>1.8708622833682726</v>
      </c>
      <c r="H109" s="28">
        <v>1.8747460499334041</v>
      </c>
      <c r="I109" s="28">
        <v>2.6710534964577786</v>
      </c>
      <c r="J109" s="28">
        <v>2.4178960348111769</v>
      </c>
      <c r="K109" s="29">
        <v>1.473353201879235</v>
      </c>
    </row>
    <row r="110" spans="2:11" x14ac:dyDescent="0.35">
      <c r="B110" s="41"/>
      <c r="C110" s="39" t="s">
        <v>83</v>
      </c>
      <c r="D110" s="28">
        <v>3.5163381064105317</v>
      </c>
      <c r="E110" s="28">
        <v>3.1151657853073633</v>
      </c>
      <c r="F110" s="28">
        <v>1.9262579015440262</v>
      </c>
      <c r="G110" s="28">
        <v>1.8225438468091895</v>
      </c>
      <c r="H110" s="28">
        <v>1.8264276133743209</v>
      </c>
      <c r="I110" s="28">
        <v>2.6227350598986949</v>
      </c>
      <c r="J110" s="28">
        <v>2.3695775982520937</v>
      </c>
      <c r="K110" s="29">
        <v>1.4250347653201516</v>
      </c>
    </row>
    <row r="111" spans="2:11" ht="15" thickBot="1" x14ac:dyDescent="0.4">
      <c r="B111" s="42"/>
      <c r="C111" s="43" t="s">
        <v>84</v>
      </c>
      <c r="D111" s="33">
        <v>3.7077264871769531</v>
      </c>
      <c r="E111" s="33">
        <v>3.3073597886892365</v>
      </c>
      <c r="F111" s="33">
        <v>2.119076613290527</v>
      </c>
      <c r="G111" s="33">
        <v>2.0160909155853153</v>
      </c>
      <c r="H111" s="33">
        <v>2.0185015757785845</v>
      </c>
      <c r="I111" s="33">
        <v>2.8166595370332659</v>
      </c>
      <c r="J111" s="33">
        <v>2.5635389646826514</v>
      </c>
      <c r="K111" s="34">
        <v>1.6225990663006848</v>
      </c>
    </row>
    <row r="112" spans="2:11" x14ac:dyDescent="0.35">
      <c r="B112" s="35" t="s">
        <v>114</v>
      </c>
      <c r="C112" s="1" t="s">
        <v>2</v>
      </c>
      <c r="D112" s="25">
        <v>3.2433683227657921</v>
      </c>
      <c r="E112" s="25">
        <v>2.8428653953071135</v>
      </c>
      <c r="F112" s="25">
        <v>1.6521425155640075</v>
      </c>
      <c r="G112" s="25">
        <v>1.5413778841069008</v>
      </c>
      <c r="H112" s="25">
        <v>1.5506822220718719</v>
      </c>
      <c r="I112" s="25">
        <v>2.3469731686033009</v>
      </c>
      <c r="J112" s="25">
        <v>2.0885126000007248</v>
      </c>
      <c r="K112" s="26">
        <v>1.1408651873460569</v>
      </c>
    </row>
    <row r="113" spans="2:11" x14ac:dyDescent="0.35">
      <c r="B113" s="27"/>
      <c r="C113" s="2" t="s">
        <v>69</v>
      </c>
      <c r="D113" s="28">
        <v>3.5555236318402046</v>
      </c>
      <c r="E113" s="28">
        <v>3.155156933352488</v>
      </c>
      <c r="F113" s="28">
        <v>1.9668737579537783</v>
      </c>
      <c r="G113" s="28">
        <v>1.8638880602485663</v>
      </c>
      <c r="H113" s="28">
        <v>1.8662987204418358</v>
      </c>
      <c r="I113" s="28">
        <v>2.6644566816965174</v>
      </c>
      <c r="J113" s="28">
        <v>2.4113361093459025</v>
      </c>
      <c r="K113" s="29">
        <v>1.4703962109639359</v>
      </c>
    </row>
    <row r="114" spans="2:11" ht="15" thickBot="1" x14ac:dyDescent="0.4">
      <c r="B114" s="27" t="s">
        <v>117</v>
      </c>
      <c r="C114" s="2" t="s">
        <v>71</v>
      </c>
      <c r="D114" s="28">
        <v>3.517237097107444</v>
      </c>
      <c r="E114" s="28">
        <v>3.1168703986197275</v>
      </c>
      <c r="F114" s="44">
        <v>1.9285872232210175</v>
      </c>
      <c r="G114" s="28">
        <v>1.8256015255158053</v>
      </c>
      <c r="H114" s="28">
        <v>1.8280121857090748</v>
      </c>
      <c r="I114" s="28">
        <v>2.6261701469637564</v>
      </c>
      <c r="J114" s="28">
        <v>2.3730495746131419</v>
      </c>
      <c r="K114" s="29">
        <v>1.4321096762311749</v>
      </c>
    </row>
    <row r="115" spans="2:11" ht="15" thickBot="1" x14ac:dyDescent="0.4">
      <c r="B115" s="30">
        <v>0</v>
      </c>
      <c r="C115" s="2" t="s">
        <v>73</v>
      </c>
      <c r="D115" s="28">
        <v>3.4598072950083023</v>
      </c>
      <c r="E115" s="45">
        <v>3.0594405965205862</v>
      </c>
      <c r="F115" s="46">
        <v>1.8711574211218762</v>
      </c>
      <c r="G115" s="47">
        <v>1.7681717234166643</v>
      </c>
      <c r="H115" s="28">
        <v>1.7705823836099337</v>
      </c>
      <c r="I115" s="28">
        <v>2.5687403448646151</v>
      </c>
      <c r="J115" s="28">
        <v>2.3156197725140006</v>
      </c>
      <c r="K115" s="29">
        <v>1.3746798741320339</v>
      </c>
    </row>
    <row r="116" spans="2:11" x14ac:dyDescent="0.35">
      <c r="B116" s="31"/>
      <c r="C116" s="2" t="s">
        <v>75</v>
      </c>
      <c r="D116" s="28">
        <v>3.402377492909161</v>
      </c>
      <c r="E116" s="28">
        <v>3.0020107944214445</v>
      </c>
      <c r="F116" s="48">
        <v>1.8137276190227347</v>
      </c>
      <c r="G116" s="28">
        <v>1.710741921317523</v>
      </c>
      <c r="H116" s="28">
        <v>1.7131525815107924</v>
      </c>
      <c r="I116" s="28">
        <v>2.5113105427654738</v>
      </c>
      <c r="J116" s="28">
        <v>2.2581899704148594</v>
      </c>
      <c r="K116" s="29">
        <v>1.3172500720328926</v>
      </c>
    </row>
    <row r="117" spans="2:11" x14ac:dyDescent="0.35">
      <c r="B117" s="31"/>
      <c r="C117" s="2" t="s">
        <v>77</v>
      </c>
      <c r="D117" s="28">
        <v>3.4929844152313394</v>
      </c>
      <c r="E117" s="28">
        <v>3.091812094128171</v>
      </c>
      <c r="F117" s="28">
        <v>1.9029042103648335</v>
      </c>
      <c r="G117" s="28">
        <v>1.7991901556299967</v>
      </c>
      <c r="H117" s="28">
        <v>1.8030739221951282</v>
      </c>
      <c r="I117" s="28">
        <v>2.5993813687195026</v>
      </c>
      <c r="J117" s="28">
        <v>2.346223907072901</v>
      </c>
      <c r="K117" s="29">
        <v>1.4016810741409589</v>
      </c>
    </row>
    <row r="118" spans="2:11" x14ac:dyDescent="0.35">
      <c r="B118" s="31"/>
      <c r="C118" s="2" t="s">
        <v>79</v>
      </c>
      <c r="D118" s="28">
        <v>3.4607721241919505</v>
      </c>
      <c r="E118" s="28">
        <v>3.0595998030887821</v>
      </c>
      <c r="F118" s="28">
        <v>1.8706919193254445</v>
      </c>
      <c r="G118" s="28">
        <v>1.7669778645906076</v>
      </c>
      <c r="H118" s="28">
        <v>1.7708616311557392</v>
      </c>
      <c r="I118" s="28">
        <v>2.5671690776801137</v>
      </c>
      <c r="J118" s="28">
        <v>2.314011616033512</v>
      </c>
      <c r="K118" s="29">
        <v>1.3694687831015699</v>
      </c>
    </row>
    <row r="119" spans="2:11" x14ac:dyDescent="0.35">
      <c r="B119" s="31"/>
      <c r="C119" s="2" t="s">
        <v>81</v>
      </c>
      <c r="D119" s="28">
        <v>3.4124536876328664</v>
      </c>
      <c r="E119" s="28">
        <v>3.011281366529698</v>
      </c>
      <c r="F119" s="28">
        <v>1.8223734827663609</v>
      </c>
      <c r="G119" s="28">
        <v>1.7186594280315242</v>
      </c>
      <c r="H119" s="28">
        <v>1.7225431945966556</v>
      </c>
      <c r="I119" s="28">
        <v>2.5188506411210296</v>
      </c>
      <c r="J119" s="28">
        <v>2.2656931794744284</v>
      </c>
      <c r="K119" s="29">
        <v>1.3211503465424863</v>
      </c>
    </row>
    <row r="120" spans="2:11" x14ac:dyDescent="0.35">
      <c r="B120" s="31"/>
      <c r="C120" s="2" t="s">
        <v>83</v>
      </c>
      <c r="D120" s="28">
        <v>3.3641352510737832</v>
      </c>
      <c r="E120" s="28">
        <v>2.9629629299706148</v>
      </c>
      <c r="F120" s="28">
        <v>1.7740550462072773</v>
      </c>
      <c r="G120" s="28">
        <v>1.6703409914724405</v>
      </c>
      <c r="H120" s="28">
        <v>1.674224758037572</v>
      </c>
      <c r="I120" s="28">
        <v>2.4705322045619464</v>
      </c>
      <c r="J120" s="28">
        <v>2.2173747429153448</v>
      </c>
      <c r="K120" s="29">
        <v>1.2728319099834027</v>
      </c>
    </row>
    <row r="121" spans="2:11" ht="15" thickBot="1" x14ac:dyDescent="0.4">
      <c r="B121" s="32"/>
      <c r="C121" s="3" t="s">
        <v>84</v>
      </c>
      <c r="D121" s="33">
        <v>3.5555236318402046</v>
      </c>
      <c r="E121" s="33">
        <v>3.155156933352488</v>
      </c>
      <c r="F121" s="33">
        <v>1.9668737579537783</v>
      </c>
      <c r="G121" s="33">
        <v>1.8638880602485663</v>
      </c>
      <c r="H121" s="33">
        <v>1.8662987204418358</v>
      </c>
      <c r="I121" s="33">
        <v>2.6644566816965174</v>
      </c>
      <c r="J121" s="33">
        <v>2.4113361093459025</v>
      </c>
      <c r="K121" s="34">
        <v>1.4703962109639359</v>
      </c>
    </row>
    <row r="122" spans="2:11" x14ac:dyDescent="0.35">
      <c r="B122" s="24" t="s">
        <v>114</v>
      </c>
      <c r="C122" s="1" t="s">
        <v>2</v>
      </c>
      <c r="D122" s="25">
        <v>3.0911654674290432</v>
      </c>
      <c r="E122" s="25">
        <v>2.690662539970365</v>
      </c>
      <c r="F122" s="25">
        <v>1.4999396602272586</v>
      </c>
      <c r="G122" s="25">
        <v>1.3891750287701519</v>
      </c>
      <c r="H122" s="25">
        <v>1.3984793667351232</v>
      </c>
      <c r="I122" s="25">
        <v>2.1947703132665519</v>
      </c>
      <c r="J122" s="25">
        <v>1.9363097446639761</v>
      </c>
      <c r="K122" s="26">
        <v>0.9886623320093082</v>
      </c>
    </row>
    <row r="123" spans="2:11" x14ac:dyDescent="0.35">
      <c r="B123" s="27"/>
      <c r="C123" s="2" t="s">
        <v>69</v>
      </c>
      <c r="D123" s="28">
        <v>3.4033207765034561</v>
      </c>
      <c r="E123" s="28">
        <v>3.0029540780157395</v>
      </c>
      <c r="F123" s="28">
        <v>1.8146709026170296</v>
      </c>
      <c r="G123" s="28">
        <v>1.7116852049118176</v>
      </c>
      <c r="H123" s="28">
        <v>1.714095865105087</v>
      </c>
      <c r="I123" s="28">
        <v>2.5122538263597685</v>
      </c>
      <c r="J123" s="28">
        <v>2.259133254009154</v>
      </c>
      <c r="K123" s="29">
        <v>1.3181933556271872</v>
      </c>
    </row>
    <row r="124" spans="2:11" x14ac:dyDescent="0.35">
      <c r="B124" s="27" t="s">
        <v>118</v>
      </c>
      <c r="C124" s="2" t="s">
        <v>71</v>
      </c>
      <c r="D124" s="28">
        <v>3.3650342417706951</v>
      </c>
      <c r="E124" s="28">
        <v>2.9646675432829785</v>
      </c>
      <c r="F124" s="28">
        <v>1.7763843678842686</v>
      </c>
      <c r="G124" s="28">
        <v>1.6733986701790569</v>
      </c>
      <c r="H124" s="28">
        <v>1.675809330372326</v>
      </c>
      <c r="I124" s="28">
        <v>2.4739672916270075</v>
      </c>
      <c r="J124" s="28">
        <v>2.220846719276393</v>
      </c>
      <c r="K124" s="29">
        <v>1.2799068208944262</v>
      </c>
    </row>
    <row r="125" spans="2:11" x14ac:dyDescent="0.35">
      <c r="B125" s="30">
        <v>0</v>
      </c>
      <c r="C125" s="2" t="s">
        <v>73</v>
      </c>
      <c r="D125" s="28">
        <v>3.3076044396715538</v>
      </c>
      <c r="E125" s="28">
        <v>2.9072377411838373</v>
      </c>
      <c r="F125" s="28">
        <v>1.7189545657851273</v>
      </c>
      <c r="G125" s="28">
        <v>1.6159688680799154</v>
      </c>
      <c r="H125" s="28">
        <v>1.6183795282731848</v>
      </c>
      <c r="I125" s="28">
        <v>2.4165374895278662</v>
      </c>
      <c r="J125" s="28">
        <v>2.1634169171772517</v>
      </c>
      <c r="K125" s="29">
        <v>1.2224770187952849</v>
      </c>
    </row>
    <row r="126" spans="2:11" x14ac:dyDescent="0.35">
      <c r="B126" s="31"/>
      <c r="C126" s="2" t="s">
        <v>75</v>
      </c>
      <c r="D126" s="28">
        <v>3.2501746375724125</v>
      </c>
      <c r="E126" s="28">
        <v>2.849807939084696</v>
      </c>
      <c r="F126" s="28">
        <v>1.661524763685986</v>
      </c>
      <c r="G126" s="28">
        <v>1.5585390659807741</v>
      </c>
      <c r="H126" s="28">
        <v>1.5609497261740435</v>
      </c>
      <c r="I126" s="28">
        <v>2.3591076874287249</v>
      </c>
      <c r="J126" s="28">
        <v>2.1059871150781104</v>
      </c>
      <c r="K126" s="29">
        <v>1.1650472166961436</v>
      </c>
    </row>
    <row r="127" spans="2:11" x14ac:dyDescent="0.35">
      <c r="B127" s="31"/>
      <c r="C127" s="2" t="s">
        <v>77</v>
      </c>
      <c r="D127" s="28">
        <v>3.3407815598945909</v>
      </c>
      <c r="E127" s="28">
        <v>2.9396092387914226</v>
      </c>
      <c r="F127" s="28">
        <v>1.750701355028085</v>
      </c>
      <c r="G127" s="28">
        <v>1.6469873002932478</v>
      </c>
      <c r="H127" s="28">
        <v>1.6508710668583795</v>
      </c>
      <c r="I127" s="28">
        <v>2.4471785133827537</v>
      </c>
      <c r="J127" s="28">
        <v>2.194021051736152</v>
      </c>
      <c r="K127" s="29">
        <v>1.2494782188042102</v>
      </c>
    </row>
    <row r="128" spans="2:11" x14ac:dyDescent="0.35">
      <c r="B128" s="31"/>
      <c r="C128" s="2" t="s">
        <v>79</v>
      </c>
      <c r="D128" s="28">
        <v>3.3085692688552011</v>
      </c>
      <c r="E128" s="28">
        <v>2.9073969477520327</v>
      </c>
      <c r="F128" s="28">
        <v>1.7184890639886958</v>
      </c>
      <c r="G128" s="28">
        <v>1.6147750092538589</v>
      </c>
      <c r="H128" s="28">
        <v>1.6186587758189903</v>
      </c>
      <c r="I128" s="28">
        <v>2.4149662223433648</v>
      </c>
      <c r="J128" s="28">
        <v>2.1618087606967631</v>
      </c>
      <c r="K128" s="29">
        <v>1.217265927764821</v>
      </c>
    </row>
    <row r="129" spans="2:11" x14ac:dyDescent="0.35">
      <c r="B129" s="31"/>
      <c r="C129" s="2" t="s">
        <v>81</v>
      </c>
      <c r="D129" s="28">
        <v>3.2602508322961179</v>
      </c>
      <c r="E129" s="28">
        <v>2.8590785111929495</v>
      </c>
      <c r="F129" s="28">
        <v>1.670170627429612</v>
      </c>
      <c r="G129" s="28">
        <v>1.5664565726947752</v>
      </c>
      <c r="H129" s="28">
        <v>1.5703403392599067</v>
      </c>
      <c r="I129" s="28">
        <v>2.3666477857842811</v>
      </c>
      <c r="J129" s="28">
        <v>2.1134903241376795</v>
      </c>
      <c r="K129" s="29">
        <v>1.1689474912057374</v>
      </c>
    </row>
    <row r="130" spans="2:11" x14ac:dyDescent="0.35">
      <c r="B130" s="31"/>
      <c r="C130" s="2" t="s">
        <v>83</v>
      </c>
      <c r="D130" s="28">
        <v>3.2119323957370347</v>
      </c>
      <c r="E130" s="28">
        <v>2.8107600746338663</v>
      </c>
      <c r="F130" s="28">
        <v>1.6218521908705288</v>
      </c>
      <c r="G130" s="28">
        <v>1.5181381361356916</v>
      </c>
      <c r="H130" s="28">
        <v>1.5220219027008233</v>
      </c>
      <c r="I130" s="28">
        <v>2.3183293492251975</v>
      </c>
      <c r="J130" s="28">
        <v>2.0651718875785958</v>
      </c>
      <c r="K130" s="29">
        <v>1.120629054646654</v>
      </c>
    </row>
    <row r="131" spans="2:11" ht="15" thickBot="1" x14ac:dyDescent="0.4">
      <c r="B131" s="32"/>
      <c r="C131" s="3" t="s">
        <v>84</v>
      </c>
      <c r="D131" s="33">
        <v>3.4033207765034561</v>
      </c>
      <c r="E131" s="33">
        <v>3.0029540780157395</v>
      </c>
      <c r="F131" s="33">
        <v>1.8146709026170296</v>
      </c>
      <c r="G131" s="33">
        <v>1.7116852049118176</v>
      </c>
      <c r="H131" s="33">
        <v>1.714095865105087</v>
      </c>
      <c r="I131" s="33">
        <v>2.5122538263597685</v>
      </c>
      <c r="J131" s="33">
        <v>2.259133254009154</v>
      </c>
      <c r="K131" s="34">
        <v>1.3181933556271872</v>
      </c>
    </row>
    <row r="132" spans="2:11" x14ac:dyDescent="0.35">
      <c r="B132" s="36" t="s">
        <v>119</v>
      </c>
      <c r="C132" s="1" t="s">
        <v>2</v>
      </c>
      <c r="D132" s="25">
        <v>3.3232232787021903</v>
      </c>
      <c r="E132" s="25">
        <v>2.9155191573173376</v>
      </c>
      <c r="F132" s="25">
        <v>1.7338451705822666</v>
      </c>
      <c r="G132" s="25">
        <v>1.6175766510166185</v>
      </c>
      <c r="H132" s="25">
        <v>1.6288068211456534</v>
      </c>
      <c r="I132" s="25">
        <v>2.4198077019156363</v>
      </c>
      <c r="J132" s="25">
        <v>2.1600093665445943</v>
      </c>
      <c r="K132" s="26">
        <v>1.2305759567481742</v>
      </c>
    </row>
    <row r="133" spans="2:11" x14ac:dyDescent="0.35">
      <c r="B133" s="27"/>
      <c r="C133" s="2" t="s">
        <v>69</v>
      </c>
      <c r="D133" s="28">
        <v>3.6332806791048156</v>
      </c>
      <c r="E133" s="28">
        <v>3.232392293962342</v>
      </c>
      <c r="F133" s="28">
        <v>2.0539916244301031</v>
      </c>
      <c r="G133" s="28">
        <v>1.9480330533017129</v>
      </c>
      <c r="H133" s="28">
        <v>1.951613248088637</v>
      </c>
      <c r="I133" s="28">
        <v>2.741813849171121</v>
      </c>
      <c r="J133" s="28">
        <v>2.4885654270880946</v>
      </c>
      <c r="K133" s="29">
        <v>1.5512444833897434</v>
      </c>
    </row>
    <row r="134" spans="2:11" x14ac:dyDescent="0.35">
      <c r="B134" s="27" t="s">
        <v>115</v>
      </c>
      <c r="C134" s="2" t="s">
        <v>71</v>
      </c>
      <c r="D134" s="28">
        <v>3.594994144372055</v>
      </c>
      <c r="E134" s="28">
        <v>3.194105759229581</v>
      </c>
      <c r="F134" s="28">
        <v>2.0157050896973421</v>
      </c>
      <c r="G134" s="28">
        <v>1.9097465185689522</v>
      </c>
      <c r="H134" s="28">
        <v>1.9133267133558762</v>
      </c>
      <c r="I134" s="28">
        <v>2.7035273144383605</v>
      </c>
      <c r="J134" s="28">
        <v>2.4502788923553336</v>
      </c>
      <c r="K134" s="29">
        <v>1.5129579486569824</v>
      </c>
    </row>
    <row r="135" spans="2:11" x14ac:dyDescent="0.35">
      <c r="B135" s="30">
        <v>0</v>
      </c>
      <c r="C135" s="2" t="s">
        <v>73</v>
      </c>
      <c r="D135" s="28">
        <v>3.5375643422729137</v>
      </c>
      <c r="E135" s="28">
        <v>3.1366759571304397</v>
      </c>
      <c r="F135" s="28">
        <v>1.9582752875982008</v>
      </c>
      <c r="G135" s="28">
        <v>1.8523167164698107</v>
      </c>
      <c r="H135" s="28">
        <v>1.8558969112567347</v>
      </c>
      <c r="I135" s="28">
        <v>2.6460975123392192</v>
      </c>
      <c r="J135" s="28">
        <v>2.3928490902561923</v>
      </c>
      <c r="K135" s="29">
        <v>1.4555281465578409</v>
      </c>
    </row>
    <row r="136" spans="2:11" x14ac:dyDescent="0.35">
      <c r="B136" s="31"/>
      <c r="C136" s="2" t="s">
        <v>75</v>
      </c>
      <c r="D136" s="28">
        <v>3.4801345401737724</v>
      </c>
      <c r="E136" s="28">
        <v>3.0792461550312984</v>
      </c>
      <c r="F136" s="28">
        <v>1.9008454854990597</v>
      </c>
      <c r="G136" s="28">
        <v>1.7948869143706696</v>
      </c>
      <c r="H136" s="28">
        <v>1.7984671091575937</v>
      </c>
      <c r="I136" s="28">
        <v>2.5886677102400779</v>
      </c>
      <c r="J136" s="28">
        <v>2.3354192881570515</v>
      </c>
      <c r="K136" s="29">
        <v>1.3980983444586998</v>
      </c>
    </row>
    <row r="137" spans="2:11" x14ac:dyDescent="0.35">
      <c r="B137" s="31"/>
      <c r="C137" s="2" t="s">
        <v>77</v>
      </c>
      <c r="D137" s="28">
        <v>3.5700741451804743</v>
      </c>
      <c r="E137" s="28">
        <v>3.1680720752266085</v>
      </c>
      <c r="F137" s="28">
        <v>1.9900706984722811</v>
      </c>
      <c r="G137" s="28">
        <v>1.8814362490851415</v>
      </c>
      <c r="H137" s="28">
        <v>1.8866248052339247</v>
      </c>
      <c r="I137" s="28">
        <v>2.6768051324608151</v>
      </c>
      <c r="J137" s="28">
        <v>2.4223158915652019</v>
      </c>
      <c r="K137" s="29">
        <v>1.4815422610104116</v>
      </c>
    </row>
    <row r="138" spans="2:11" x14ac:dyDescent="0.35">
      <c r="B138" s="31"/>
      <c r="C138" s="2" t="s">
        <v>79</v>
      </c>
      <c r="D138" s="28">
        <v>3.5378618541410853</v>
      </c>
      <c r="E138" s="28">
        <v>3.1358597841872196</v>
      </c>
      <c r="F138" s="28">
        <v>1.957858407432892</v>
      </c>
      <c r="G138" s="28">
        <v>1.8492239580457523</v>
      </c>
      <c r="H138" s="28">
        <v>1.8544125141945356</v>
      </c>
      <c r="I138" s="28">
        <v>2.6445928414214261</v>
      </c>
      <c r="J138" s="28">
        <v>2.3901036005258129</v>
      </c>
      <c r="K138" s="29">
        <v>1.4493299699710225</v>
      </c>
    </row>
    <row r="139" spans="2:11" x14ac:dyDescent="0.35">
      <c r="B139" s="31"/>
      <c r="C139" s="2" t="s">
        <v>81</v>
      </c>
      <c r="D139" s="28">
        <v>3.4895434175820017</v>
      </c>
      <c r="E139" s="28">
        <v>3.0875413476281364</v>
      </c>
      <c r="F139" s="28">
        <v>1.9095399708738086</v>
      </c>
      <c r="G139" s="28">
        <v>1.8009055214866689</v>
      </c>
      <c r="H139" s="28">
        <v>1.8060940776354522</v>
      </c>
      <c r="I139" s="28">
        <v>2.5962744048623425</v>
      </c>
      <c r="J139" s="28">
        <v>2.3417851639667293</v>
      </c>
      <c r="K139" s="29">
        <v>1.4010115334119391</v>
      </c>
    </row>
    <row r="140" spans="2:11" x14ac:dyDescent="0.35">
      <c r="B140" s="31"/>
      <c r="C140" s="2" t="s">
        <v>83</v>
      </c>
      <c r="D140" s="28">
        <v>3.4412249810229181</v>
      </c>
      <c r="E140" s="28">
        <v>3.0392229110690523</v>
      </c>
      <c r="F140" s="28">
        <v>1.8612215343147249</v>
      </c>
      <c r="G140" s="28">
        <v>1.7525870849275853</v>
      </c>
      <c r="H140" s="28">
        <v>1.7577756410763685</v>
      </c>
      <c r="I140" s="28">
        <v>2.5479559683032589</v>
      </c>
      <c r="J140" s="28">
        <v>2.2934667274076457</v>
      </c>
      <c r="K140" s="29">
        <v>1.3526930968528554</v>
      </c>
    </row>
    <row r="141" spans="2:11" ht="15" thickBot="1" x14ac:dyDescent="0.4">
      <c r="B141" s="32"/>
      <c r="C141" s="3" t="s">
        <v>84</v>
      </c>
      <c r="D141" s="33">
        <v>3.6332806791048156</v>
      </c>
      <c r="E141" s="33">
        <v>3.232392293962342</v>
      </c>
      <c r="F141" s="33">
        <v>2.0539916244301031</v>
      </c>
      <c r="G141" s="33">
        <v>1.9480330533017129</v>
      </c>
      <c r="H141" s="33">
        <v>1.951613248088637</v>
      </c>
      <c r="I141" s="33">
        <v>2.741813849171121</v>
      </c>
      <c r="J141" s="33">
        <v>2.4885654270880946</v>
      </c>
      <c r="K141" s="34">
        <v>1.5512444833897434</v>
      </c>
    </row>
    <row r="142" spans="2:11" x14ac:dyDescent="0.35">
      <c r="B142" s="36" t="s">
        <v>119</v>
      </c>
      <c r="C142" s="1" t="s">
        <v>2</v>
      </c>
      <c r="D142" s="25">
        <v>3.2383266694704216</v>
      </c>
      <c r="E142" s="25">
        <v>2.8306225480855693</v>
      </c>
      <c r="F142" s="25">
        <v>1.6489485613504982</v>
      </c>
      <c r="G142" s="25">
        <v>1.5326800417848501</v>
      </c>
      <c r="H142" s="25">
        <v>1.543910211913885</v>
      </c>
      <c r="I142" s="25">
        <v>2.3349110926838677</v>
      </c>
      <c r="J142" s="25">
        <v>2.0751127573128261</v>
      </c>
      <c r="K142" s="26">
        <v>1.1456793475164058</v>
      </c>
    </row>
    <row r="143" spans="2:11" x14ac:dyDescent="0.35">
      <c r="B143" s="27"/>
      <c r="C143" s="2" t="s">
        <v>69</v>
      </c>
      <c r="D143" s="28">
        <v>3.5483840698730473</v>
      </c>
      <c r="E143" s="28">
        <v>3.1474956847305733</v>
      </c>
      <c r="F143" s="28">
        <v>1.9690950151983349</v>
      </c>
      <c r="G143" s="28">
        <v>1.8631364440699447</v>
      </c>
      <c r="H143" s="28">
        <v>1.8667166388568688</v>
      </c>
      <c r="I143" s="28">
        <v>2.6569172399393528</v>
      </c>
      <c r="J143" s="28">
        <v>2.4036688178563264</v>
      </c>
      <c r="K143" s="29">
        <v>1.466347874157975</v>
      </c>
    </row>
    <row r="144" spans="2:11" x14ac:dyDescent="0.35">
      <c r="B144" s="27" t="s">
        <v>116</v>
      </c>
      <c r="C144" s="2" t="s">
        <v>71</v>
      </c>
      <c r="D144" s="28">
        <v>3.5100975351402863</v>
      </c>
      <c r="E144" s="28">
        <v>3.1092091499978127</v>
      </c>
      <c r="F144" s="28">
        <v>1.9308084804655739</v>
      </c>
      <c r="G144" s="28">
        <v>1.8248499093371837</v>
      </c>
      <c r="H144" s="28">
        <v>1.8284301041241078</v>
      </c>
      <c r="I144" s="28">
        <v>2.6186307052065922</v>
      </c>
      <c r="J144" s="28">
        <v>2.3653822831235654</v>
      </c>
      <c r="K144" s="29">
        <v>1.428061339425214</v>
      </c>
    </row>
    <row r="145" spans="2:11" x14ac:dyDescent="0.35">
      <c r="B145" s="30">
        <v>0</v>
      </c>
      <c r="C145" s="2" t="s">
        <v>73</v>
      </c>
      <c r="D145" s="28">
        <v>3.452667733041145</v>
      </c>
      <c r="E145" s="28">
        <v>3.0517793478986714</v>
      </c>
      <c r="F145" s="28">
        <v>1.8733786783664326</v>
      </c>
      <c r="G145" s="28">
        <v>1.7674201072380424</v>
      </c>
      <c r="H145" s="28">
        <v>1.7710003020249665</v>
      </c>
      <c r="I145" s="28">
        <v>2.561200903107451</v>
      </c>
      <c r="J145" s="28">
        <v>2.3079524810244241</v>
      </c>
      <c r="K145" s="29">
        <v>1.3706315373260727</v>
      </c>
    </row>
    <row r="146" spans="2:11" x14ac:dyDescent="0.35">
      <c r="B146" s="31"/>
      <c r="C146" s="2" t="s">
        <v>75</v>
      </c>
      <c r="D146" s="28">
        <v>3.3952379309420038</v>
      </c>
      <c r="E146" s="28">
        <v>2.9943495457995302</v>
      </c>
      <c r="F146" s="28">
        <v>1.8159488762672911</v>
      </c>
      <c r="G146" s="28">
        <v>1.7099903051389009</v>
      </c>
      <c r="H146" s="28">
        <v>1.713570499925825</v>
      </c>
      <c r="I146" s="28">
        <v>2.5037711010083092</v>
      </c>
      <c r="J146" s="28">
        <v>2.2505226789252828</v>
      </c>
      <c r="K146" s="29">
        <v>1.3132017352269312</v>
      </c>
    </row>
    <row r="147" spans="2:11" x14ac:dyDescent="0.35">
      <c r="B147" s="31"/>
      <c r="C147" s="2" t="s">
        <v>77</v>
      </c>
      <c r="D147" s="28">
        <v>3.4851775359487056</v>
      </c>
      <c r="E147" s="28">
        <v>3.0831754659948403</v>
      </c>
      <c r="F147" s="28">
        <v>1.9051740892405125</v>
      </c>
      <c r="G147" s="28">
        <v>1.7965396398533728</v>
      </c>
      <c r="H147" s="28">
        <v>1.8017281960021561</v>
      </c>
      <c r="I147" s="28">
        <v>2.5919085232290464</v>
      </c>
      <c r="J147" s="28">
        <v>2.3374192823334332</v>
      </c>
      <c r="K147" s="29">
        <v>1.396645651778643</v>
      </c>
    </row>
    <row r="148" spans="2:11" x14ac:dyDescent="0.35">
      <c r="B148" s="31"/>
      <c r="C148" s="2" t="s">
        <v>79</v>
      </c>
      <c r="D148" s="28">
        <v>3.4529652449093167</v>
      </c>
      <c r="E148" s="28">
        <v>3.0509631749554513</v>
      </c>
      <c r="F148" s="28">
        <v>1.8729617982011235</v>
      </c>
      <c r="G148" s="28">
        <v>1.7643273488139839</v>
      </c>
      <c r="H148" s="28">
        <v>1.7695159049627671</v>
      </c>
      <c r="I148" s="28">
        <v>2.5596962321896575</v>
      </c>
      <c r="J148" s="28">
        <v>2.3052069912940443</v>
      </c>
      <c r="K148" s="29">
        <v>1.364433360739254</v>
      </c>
    </row>
    <row r="149" spans="2:11" x14ac:dyDescent="0.35">
      <c r="B149" s="31"/>
      <c r="C149" s="2" t="s">
        <v>81</v>
      </c>
      <c r="D149" s="28">
        <v>3.4046468083502335</v>
      </c>
      <c r="E149" s="28">
        <v>3.0026447383963681</v>
      </c>
      <c r="F149" s="28">
        <v>1.8246433616420399</v>
      </c>
      <c r="G149" s="28">
        <v>1.7160089122549003</v>
      </c>
      <c r="H149" s="28">
        <v>1.7211974684036835</v>
      </c>
      <c r="I149" s="28">
        <v>2.5113777956305743</v>
      </c>
      <c r="J149" s="28">
        <v>2.2568885547349606</v>
      </c>
      <c r="K149" s="29">
        <v>1.3161149241801704</v>
      </c>
    </row>
    <row r="150" spans="2:11" x14ac:dyDescent="0.35">
      <c r="B150" s="31"/>
      <c r="C150" s="2" t="s">
        <v>83</v>
      </c>
      <c r="D150" s="28">
        <v>3.3563283717911494</v>
      </c>
      <c r="E150" s="28">
        <v>2.9543263018372841</v>
      </c>
      <c r="F150" s="28">
        <v>1.7763249250829567</v>
      </c>
      <c r="G150" s="28">
        <v>1.6676904756958171</v>
      </c>
      <c r="H150" s="28">
        <v>1.6728790318446003</v>
      </c>
      <c r="I150" s="28">
        <v>2.4630593590714907</v>
      </c>
      <c r="J150" s="28">
        <v>2.2085701181758775</v>
      </c>
      <c r="K150" s="29">
        <v>1.267796487621087</v>
      </c>
    </row>
    <row r="151" spans="2:11" ht="15" thickBot="1" x14ac:dyDescent="0.4">
      <c r="B151" s="32"/>
      <c r="C151" s="3" t="s">
        <v>84</v>
      </c>
      <c r="D151" s="33">
        <v>3.5483840698730473</v>
      </c>
      <c r="E151" s="33">
        <v>3.1474956847305733</v>
      </c>
      <c r="F151" s="33">
        <v>1.9690950151983349</v>
      </c>
      <c r="G151" s="33">
        <v>1.8631364440699447</v>
      </c>
      <c r="H151" s="33">
        <v>1.8667166388568688</v>
      </c>
      <c r="I151" s="33">
        <v>2.6569172399393528</v>
      </c>
      <c r="J151" s="33">
        <v>2.4036688178563264</v>
      </c>
      <c r="K151" s="34">
        <v>1.466347874157975</v>
      </c>
    </row>
    <row r="152" spans="2:11" x14ac:dyDescent="0.35">
      <c r="B152" s="36" t="s">
        <v>119</v>
      </c>
      <c r="C152" s="1" t="s">
        <v>2</v>
      </c>
      <c r="D152" s="25">
        <v>3.110981755622769</v>
      </c>
      <c r="E152" s="25">
        <v>2.7032776342379168</v>
      </c>
      <c r="F152" s="25">
        <v>1.5216036475028454</v>
      </c>
      <c r="G152" s="25">
        <v>1.4053351279371973</v>
      </c>
      <c r="H152" s="25">
        <v>1.4165652980662324</v>
      </c>
      <c r="I152" s="25">
        <v>2.2075661788362151</v>
      </c>
      <c r="J152" s="25">
        <v>1.9477678434651733</v>
      </c>
      <c r="K152" s="26">
        <v>1.018334433668753</v>
      </c>
    </row>
    <row r="153" spans="2:11" x14ac:dyDescent="0.35">
      <c r="B153" s="27"/>
      <c r="C153" s="2" t="s">
        <v>69</v>
      </c>
      <c r="D153" s="28">
        <v>3.4210391560253948</v>
      </c>
      <c r="E153" s="28">
        <v>3.0201507708829207</v>
      </c>
      <c r="F153" s="28">
        <v>1.8417501013506818</v>
      </c>
      <c r="G153" s="28">
        <v>1.7357915302222917</v>
      </c>
      <c r="H153" s="28">
        <v>1.7393717250092158</v>
      </c>
      <c r="I153" s="28">
        <v>2.5295723260917002</v>
      </c>
      <c r="J153" s="28">
        <v>2.2763239040086733</v>
      </c>
      <c r="K153" s="29">
        <v>1.339002960310322</v>
      </c>
    </row>
    <row r="154" spans="2:11" x14ac:dyDescent="0.35">
      <c r="B154" s="27" t="s">
        <v>117</v>
      </c>
      <c r="C154" s="2" t="s">
        <v>71</v>
      </c>
      <c r="D154" s="28">
        <v>3.3827526212926338</v>
      </c>
      <c r="E154" s="28">
        <v>2.9818642361501602</v>
      </c>
      <c r="F154" s="28">
        <v>1.8034635666179213</v>
      </c>
      <c r="G154" s="28">
        <v>1.6975049954895312</v>
      </c>
      <c r="H154" s="28">
        <v>1.701085190276455</v>
      </c>
      <c r="I154" s="28">
        <v>2.4912857913589397</v>
      </c>
      <c r="J154" s="28">
        <v>2.2380373692759123</v>
      </c>
      <c r="K154" s="29">
        <v>1.3007164255775612</v>
      </c>
    </row>
    <row r="155" spans="2:11" x14ac:dyDescent="0.35">
      <c r="B155" s="30">
        <v>0</v>
      </c>
      <c r="C155" s="2" t="s">
        <v>73</v>
      </c>
      <c r="D155" s="28">
        <v>3.3253228191934925</v>
      </c>
      <c r="E155" s="28">
        <v>2.9244344340510189</v>
      </c>
      <c r="F155" s="28">
        <v>1.7460337645187798</v>
      </c>
      <c r="G155" s="28">
        <v>1.6400751933903899</v>
      </c>
      <c r="H155" s="28">
        <v>1.6436553881773139</v>
      </c>
      <c r="I155" s="28">
        <v>2.4338559892597984</v>
      </c>
      <c r="J155" s="28">
        <v>2.1806075671767715</v>
      </c>
      <c r="K155" s="29">
        <v>1.2432866234784201</v>
      </c>
    </row>
    <row r="156" spans="2:11" x14ac:dyDescent="0.35">
      <c r="B156" s="31"/>
      <c r="C156" s="2" t="s">
        <v>75</v>
      </c>
      <c r="D156" s="28">
        <v>3.2678930170943512</v>
      </c>
      <c r="E156" s="28">
        <v>2.8670046319518776</v>
      </c>
      <c r="F156" s="28">
        <v>1.6886039624196385</v>
      </c>
      <c r="G156" s="28">
        <v>1.5826453912912484</v>
      </c>
      <c r="H156" s="28">
        <v>1.5862255860781724</v>
      </c>
      <c r="I156" s="28">
        <v>2.3764261871606567</v>
      </c>
      <c r="J156" s="28">
        <v>2.1231777650776302</v>
      </c>
      <c r="K156" s="29">
        <v>1.1858568213792786</v>
      </c>
    </row>
    <row r="157" spans="2:11" x14ac:dyDescent="0.35">
      <c r="B157" s="31"/>
      <c r="C157" s="2" t="s">
        <v>77</v>
      </c>
      <c r="D157" s="28">
        <v>3.357832622101053</v>
      </c>
      <c r="E157" s="28">
        <v>2.9558305521471877</v>
      </c>
      <c r="F157" s="28">
        <v>1.7778291753928599</v>
      </c>
      <c r="G157" s="28">
        <v>1.6691947260057203</v>
      </c>
      <c r="H157" s="28">
        <v>1.6743832821545035</v>
      </c>
      <c r="I157" s="28">
        <v>2.4645636093813938</v>
      </c>
      <c r="J157" s="28">
        <v>2.2100743684857806</v>
      </c>
      <c r="K157" s="29">
        <v>1.2693007379309904</v>
      </c>
    </row>
    <row r="158" spans="2:11" x14ac:dyDescent="0.35">
      <c r="B158" s="31"/>
      <c r="C158" s="2" t="s">
        <v>79</v>
      </c>
      <c r="D158" s="28">
        <v>3.3256203310616641</v>
      </c>
      <c r="E158" s="28">
        <v>2.9236182611077988</v>
      </c>
      <c r="F158" s="28">
        <v>1.7456168843534707</v>
      </c>
      <c r="G158" s="28">
        <v>1.6369824349663313</v>
      </c>
      <c r="H158" s="28">
        <v>1.6421709911151146</v>
      </c>
      <c r="I158" s="28">
        <v>2.4323513183420049</v>
      </c>
      <c r="J158" s="28">
        <v>2.1778620774463917</v>
      </c>
      <c r="K158" s="29">
        <v>1.2370884468916012</v>
      </c>
    </row>
    <row r="159" spans="2:11" x14ac:dyDescent="0.35">
      <c r="B159" s="31"/>
      <c r="C159" s="2" t="s">
        <v>81</v>
      </c>
      <c r="D159" s="28">
        <v>3.2773018945025805</v>
      </c>
      <c r="E159" s="28">
        <v>2.8752998245487147</v>
      </c>
      <c r="F159" s="28">
        <v>1.6972984477943873</v>
      </c>
      <c r="G159" s="28">
        <v>1.5886639984072477</v>
      </c>
      <c r="H159" s="28">
        <v>1.5938525545560309</v>
      </c>
      <c r="I159" s="28">
        <v>2.3840328817829213</v>
      </c>
      <c r="J159" s="28">
        <v>2.1295436408873081</v>
      </c>
      <c r="K159" s="29">
        <v>1.1887700103325178</v>
      </c>
    </row>
    <row r="160" spans="2:11" x14ac:dyDescent="0.35">
      <c r="B160" s="31"/>
      <c r="C160" s="2" t="s">
        <v>83</v>
      </c>
      <c r="D160" s="28">
        <v>3.2289834579434968</v>
      </c>
      <c r="E160" s="28">
        <v>2.8269813879896315</v>
      </c>
      <c r="F160" s="28">
        <v>1.6489800112353037</v>
      </c>
      <c r="G160" s="28">
        <v>1.5403455618481641</v>
      </c>
      <c r="H160" s="28">
        <v>1.5455341179969473</v>
      </c>
      <c r="I160" s="28">
        <v>2.3357144452238376</v>
      </c>
      <c r="J160" s="28">
        <v>2.0812252043282244</v>
      </c>
      <c r="K160" s="29">
        <v>1.1404515737734342</v>
      </c>
    </row>
    <row r="161" spans="2:11" ht="15" thickBot="1" x14ac:dyDescent="0.4">
      <c r="B161" s="32"/>
      <c r="C161" s="3" t="s">
        <v>84</v>
      </c>
      <c r="D161" s="33">
        <v>3.4210391560253948</v>
      </c>
      <c r="E161" s="33">
        <v>3.0201507708829207</v>
      </c>
      <c r="F161" s="33">
        <v>1.8417501013506818</v>
      </c>
      <c r="G161" s="33">
        <v>1.7357915302222917</v>
      </c>
      <c r="H161" s="33">
        <v>1.7393717250092158</v>
      </c>
      <c r="I161" s="33">
        <v>2.5295723260917002</v>
      </c>
      <c r="J161" s="33">
        <v>2.2763239040086733</v>
      </c>
      <c r="K161" s="34">
        <v>1.339002960310322</v>
      </c>
    </row>
    <row r="162" spans="2:11" x14ac:dyDescent="0.35">
      <c r="B162" s="36" t="s">
        <v>119</v>
      </c>
      <c r="C162" s="1" t="s">
        <v>2</v>
      </c>
      <c r="D162" s="25">
        <v>2.9836368417751165</v>
      </c>
      <c r="E162" s="25">
        <v>2.5759327203902642</v>
      </c>
      <c r="F162" s="25">
        <v>1.3942587336551928</v>
      </c>
      <c r="G162" s="25">
        <v>1.2779902140895447</v>
      </c>
      <c r="H162" s="25">
        <v>1.2892203842185797</v>
      </c>
      <c r="I162" s="25">
        <v>2.0802212649885625</v>
      </c>
      <c r="J162" s="25">
        <v>1.8204229296175205</v>
      </c>
      <c r="K162" s="26">
        <v>0.89098951982110031</v>
      </c>
    </row>
    <row r="163" spans="2:11" x14ac:dyDescent="0.35">
      <c r="B163" s="27"/>
      <c r="C163" s="2" t="s">
        <v>69</v>
      </c>
      <c r="D163" s="28">
        <v>3.2936942421777422</v>
      </c>
      <c r="E163" s="28">
        <v>2.8928058570352682</v>
      </c>
      <c r="F163" s="28">
        <v>1.7144051875030293</v>
      </c>
      <c r="G163" s="28">
        <v>1.6084466163746391</v>
      </c>
      <c r="H163" s="28">
        <v>1.6120268111615632</v>
      </c>
      <c r="I163" s="28">
        <v>2.4022274122440477</v>
      </c>
      <c r="J163" s="28">
        <v>2.1489789901610208</v>
      </c>
      <c r="K163" s="29">
        <v>1.2116580464626694</v>
      </c>
    </row>
    <row r="164" spans="2:11" x14ac:dyDescent="0.35">
      <c r="B164" s="27" t="s">
        <v>118</v>
      </c>
      <c r="C164" s="2" t="s">
        <v>71</v>
      </c>
      <c r="D164" s="28">
        <v>3.2554077074449808</v>
      </c>
      <c r="E164" s="28">
        <v>2.8545193223025072</v>
      </c>
      <c r="F164" s="28">
        <v>1.6761186527702683</v>
      </c>
      <c r="G164" s="28">
        <v>1.5701600816418781</v>
      </c>
      <c r="H164" s="28">
        <v>1.5737402764288022</v>
      </c>
      <c r="I164" s="28">
        <v>2.3639408775112867</v>
      </c>
      <c r="J164" s="28">
        <v>2.1106924554282598</v>
      </c>
      <c r="K164" s="29">
        <v>1.1733715117299086</v>
      </c>
    </row>
    <row r="165" spans="2:11" x14ac:dyDescent="0.35">
      <c r="B165" s="30">
        <v>0</v>
      </c>
      <c r="C165" s="2" t="s">
        <v>73</v>
      </c>
      <c r="D165" s="28">
        <v>3.1979779053458395</v>
      </c>
      <c r="E165" s="28">
        <v>2.7970895202033659</v>
      </c>
      <c r="F165" s="28">
        <v>1.618688850671127</v>
      </c>
      <c r="G165" s="28">
        <v>1.5127302795427369</v>
      </c>
      <c r="H165" s="28">
        <v>1.5163104743296609</v>
      </c>
      <c r="I165" s="28">
        <v>2.3065110754121454</v>
      </c>
      <c r="J165" s="28">
        <v>2.0532626533291185</v>
      </c>
      <c r="K165" s="29">
        <v>1.1159417096307671</v>
      </c>
    </row>
    <row r="166" spans="2:11" x14ac:dyDescent="0.35">
      <c r="B166" s="31"/>
      <c r="C166" s="2" t="s">
        <v>75</v>
      </c>
      <c r="D166" s="28">
        <v>3.1405481032466986</v>
      </c>
      <c r="E166" s="28">
        <v>2.739659718104225</v>
      </c>
      <c r="F166" s="28">
        <v>1.5612590485719857</v>
      </c>
      <c r="G166" s="28">
        <v>1.4553004774435956</v>
      </c>
      <c r="H166" s="28">
        <v>1.4588806722305196</v>
      </c>
      <c r="I166" s="28">
        <v>2.2490812733130041</v>
      </c>
      <c r="J166" s="28">
        <v>1.9958328512299772</v>
      </c>
      <c r="K166" s="29">
        <v>1.0585119075316258</v>
      </c>
    </row>
    <row r="167" spans="2:11" x14ac:dyDescent="0.35">
      <c r="B167" s="31"/>
      <c r="C167" s="2" t="s">
        <v>77</v>
      </c>
      <c r="D167" s="28">
        <v>3.2304877082534005</v>
      </c>
      <c r="E167" s="28">
        <v>2.8284856382995351</v>
      </c>
      <c r="F167" s="28">
        <v>1.6504842615452071</v>
      </c>
      <c r="G167" s="28">
        <v>1.5418498121580677</v>
      </c>
      <c r="H167" s="28">
        <v>1.5470383683068509</v>
      </c>
      <c r="I167" s="28">
        <v>2.3372186955337413</v>
      </c>
      <c r="J167" s="28">
        <v>2.0827294546381281</v>
      </c>
      <c r="K167" s="29">
        <v>1.1419558240833376</v>
      </c>
    </row>
    <row r="168" spans="2:11" x14ac:dyDescent="0.35">
      <c r="B168" s="31"/>
      <c r="C168" s="2" t="s">
        <v>79</v>
      </c>
      <c r="D168" s="28">
        <v>3.1982754172140115</v>
      </c>
      <c r="E168" s="28">
        <v>2.7962733472601462</v>
      </c>
      <c r="F168" s="28">
        <v>1.6182719705058182</v>
      </c>
      <c r="G168" s="28">
        <v>1.5096375211186785</v>
      </c>
      <c r="H168" s="28">
        <v>1.5148260772674618</v>
      </c>
      <c r="I168" s="28">
        <v>2.3050064044943523</v>
      </c>
      <c r="J168" s="28">
        <v>2.0505171635987391</v>
      </c>
      <c r="K168" s="29">
        <v>1.1097435330439485</v>
      </c>
    </row>
    <row r="169" spans="2:11" x14ac:dyDescent="0.35">
      <c r="B169" s="31"/>
      <c r="C169" s="2" t="s">
        <v>81</v>
      </c>
      <c r="D169" s="28">
        <v>3.1499569806549279</v>
      </c>
      <c r="E169" s="28">
        <v>2.7479549107010621</v>
      </c>
      <c r="F169" s="28">
        <v>1.5699535339467345</v>
      </c>
      <c r="G169" s="28">
        <v>1.4613190845595949</v>
      </c>
      <c r="H169" s="28">
        <v>1.4665076407083781</v>
      </c>
      <c r="I169" s="28">
        <v>2.2566879679352687</v>
      </c>
      <c r="J169" s="28">
        <v>2.0021987270396555</v>
      </c>
      <c r="K169" s="29">
        <v>1.0614250964848648</v>
      </c>
    </row>
    <row r="170" spans="2:11" x14ac:dyDescent="0.35">
      <c r="B170" s="31"/>
      <c r="C170" s="2" t="s">
        <v>83</v>
      </c>
      <c r="D170" s="28">
        <v>3.1016385440958443</v>
      </c>
      <c r="E170" s="28">
        <v>2.6996364741419789</v>
      </c>
      <c r="F170" s="28">
        <v>1.5216350973876509</v>
      </c>
      <c r="G170" s="28">
        <v>1.4130006480005115</v>
      </c>
      <c r="H170" s="28">
        <v>1.4181892041492947</v>
      </c>
      <c r="I170" s="28">
        <v>2.2083695313761851</v>
      </c>
      <c r="J170" s="28">
        <v>1.9538802904805717</v>
      </c>
      <c r="K170" s="29">
        <v>1.0131066599257814</v>
      </c>
    </row>
    <row r="171" spans="2:11" ht="15" thickBot="1" x14ac:dyDescent="0.4">
      <c r="B171" s="32"/>
      <c r="C171" s="3" t="s">
        <v>84</v>
      </c>
      <c r="D171" s="33">
        <v>3.2936942421777422</v>
      </c>
      <c r="E171" s="33">
        <v>2.8928058570352682</v>
      </c>
      <c r="F171" s="33">
        <v>1.7144051875030293</v>
      </c>
      <c r="G171" s="33">
        <v>1.6084466163746391</v>
      </c>
      <c r="H171" s="33">
        <v>1.6120268111615632</v>
      </c>
      <c r="I171" s="33">
        <v>2.4022274122440477</v>
      </c>
      <c r="J171" s="33">
        <v>2.1489789901610208</v>
      </c>
      <c r="K171" s="34">
        <v>1.2116580464626694</v>
      </c>
    </row>
    <row r="173" spans="2:11" ht="15" thickBot="1" x14ac:dyDescent="0.4"/>
    <row r="174" spans="2:11" ht="26.5" thickBot="1" x14ac:dyDescent="0.65">
      <c r="B174" s="4" t="s">
        <v>85</v>
      </c>
      <c r="C174" s="5"/>
      <c r="D174" s="6">
        <v>7</v>
      </c>
      <c r="E174" s="7" t="s">
        <v>120</v>
      </c>
      <c r="F174" s="8"/>
      <c r="G174" s="8"/>
      <c r="H174" s="8"/>
      <c r="I174" s="9"/>
      <c r="J174" s="5" t="s">
        <v>87</v>
      </c>
      <c r="K174" s="10" t="s">
        <v>13</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5.7743954420267274</v>
      </c>
      <c r="E178" s="25">
        <v>5.4133587540478807</v>
      </c>
      <c r="F178" s="25">
        <v>4.1766899033020914</v>
      </c>
      <c r="G178" s="25">
        <v>4.0945354238605809</v>
      </c>
      <c r="H178" s="25">
        <v>4.0901645244506817</v>
      </c>
      <c r="I178" s="25">
        <v>4.9298408521895904</v>
      </c>
      <c r="J178" s="25">
        <v>4.6674813773004926</v>
      </c>
      <c r="K178" s="26">
        <v>3.6742461178193566</v>
      </c>
    </row>
    <row r="179" spans="2:11" x14ac:dyDescent="0.35">
      <c r="B179" s="49"/>
      <c r="C179" s="2" t="s">
        <v>69</v>
      </c>
      <c r="D179" s="28">
        <v>6.1550740181597874</v>
      </c>
      <c r="E179" s="28">
        <v>5.7947022371245307</v>
      </c>
      <c r="F179" s="28">
        <v>4.5646887769739912</v>
      </c>
      <c r="G179" s="28">
        <v>4.4815774323563131</v>
      </c>
      <c r="H179" s="28">
        <v>4.4744964661486941</v>
      </c>
      <c r="I179" s="28">
        <v>5.3137667493308314</v>
      </c>
      <c r="J179" s="28">
        <v>5.0519756435310672</v>
      </c>
      <c r="K179" s="29">
        <v>4.0623593620573732</v>
      </c>
    </row>
    <row r="180" spans="2:11" x14ac:dyDescent="0.35">
      <c r="B180" s="49"/>
      <c r="C180" s="2" t="s">
        <v>71</v>
      </c>
      <c r="D180" s="28">
        <v>6.1167874834270259</v>
      </c>
      <c r="E180" s="28">
        <v>5.7564157023917693</v>
      </c>
      <c r="F180" s="28">
        <v>4.5264022422412307</v>
      </c>
      <c r="G180" s="28">
        <v>4.4432908976235517</v>
      </c>
      <c r="H180" s="28">
        <v>4.4362099314159336</v>
      </c>
      <c r="I180" s="28">
        <v>5.2754802145980699</v>
      </c>
      <c r="J180" s="28">
        <v>5.0136891087983058</v>
      </c>
      <c r="K180" s="29">
        <v>4.0240728273246127</v>
      </c>
    </row>
    <row r="181" spans="2:11" x14ac:dyDescent="0.35">
      <c r="B181" s="40">
        <v>0</v>
      </c>
      <c r="C181" s="2" t="s">
        <v>73</v>
      </c>
      <c r="D181" s="28">
        <v>6.0593576813278851</v>
      </c>
      <c r="E181" s="28">
        <v>5.6989859002926275</v>
      </c>
      <c r="F181" s="28">
        <v>4.4689724401420889</v>
      </c>
      <c r="G181" s="28">
        <v>4.3858610955244108</v>
      </c>
      <c r="H181" s="28">
        <v>4.3787801293167927</v>
      </c>
      <c r="I181" s="28">
        <v>5.2180504124989291</v>
      </c>
      <c r="J181" s="28">
        <v>4.9562593066991649</v>
      </c>
      <c r="K181" s="29">
        <v>3.9666430252254714</v>
      </c>
    </row>
    <row r="182" spans="2:11" x14ac:dyDescent="0.35">
      <c r="B182" s="41"/>
      <c r="C182" s="2" t="s">
        <v>75</v>
      </c>
      <c r="D182" s="28">
        <v>6.0019278792287434</v>
      </c>
      <c r="E182" s="28">
        <v>5.6415560981934867</v>
      </c>
      <c r="F182" s="28">
        <v>4.4115426380429472</v>
      </c>
      <c r="G182" s="28">
        <v>4.3284312934252691</v>
      </c>
      <c r="H182" s="28">
        <v>4.321350327217651</v>
      </c>
      <c r="I182" s="28">
        <v>5.1606206103997874</v>
      </c>
      <c r="J182" s="28">
        <v>4.8988295046000232</v>
      </c>
      <c r="K182" s="29">
        <v>3.9092132231263301</v>
      </c>
    </row>
    <row r="183" spans="2:11" x14ac:dyDescent="0.35">
      <c r="B183" s="41"/>
      <c r="C183" s="2" t="s">
        <v>77</v>
      </c>
      <c r="D183" s="28">
        <v>6.0829636333661217</v>
      </c>
      <c r="E183" s="28">
        <v>5.7229241431505642</v>
      </c>
      <c r="F183" s="28">
        <v>4.4898981219506693</v>
      </c>
      <c r="G183" s="28">
        <v>4.4071591102725982</v>
      </c>
      <c r="H183" s="28">
        <v>4.4005491145226081</v>
      </c>
      <c r="I183" s="28">
        <v>5.2413344699908144</v>
      </c>
      <c r="J183" s="28">
        <v>4.9785972104284513</v>
      </c>
      <c r="K183" s="29">
        <v>3.9874204313018624</v>
      </c>
    </row>
    <row r="184" spans="2:11" x14ac:dyDescent="0.35">
      <c r="B184" s="41"/>
      <c r="C184" s="2" t="s">
        <v>79</v>
      </c>
      <c r="D184" s="28">
        <v>6.0507513423267323</v>
      </c>
      <c r="E184" s="28">
        <v>5.6907118521111757</v>
      </c>
      <c r="F184" s="28">
        <v>4.4576858309112799</v>
      </c>
      <c r="G184" s="28">
        <v>4.3749468192332097</v>
      </c>
      <c r="H184" s="28">
        <v>4.3683368234832196</v>
      </c>
      <c r="I184" s="28">
        <v>5.209122178951425</v>
      </c>
      <c r="J184" s="28">
        <v>4.9463849193890628</v>
      </c>
      <c r="K184" s="29">
        <v>3.9552081402624735</v>
      </c>
    </row>
    <row r="185" spans="2:11" x14ac:dyDescent="0.35">
      <c r="B185" s="41"/>
      <c r="C185" s="2" t="s">
        <v>81</v>
      </c>
      <c r="D185" s="28">
        <v>6.0024329057676491</v>
      </c>
      <c r="E185" s="28">
        <v>5.6423934155520925</v>
      </c>
      <c r="F185" s="28">
        <v>4.4093673943521967</v>
      </c>
      <c r="G185" s="28">
        <v>4.3266283826741256</v>
      </c>
      <c r="H185" s="28">
        <v>4.3200183869241355</v>
      </c>
      <c r="I185" s="28">
        <v>5.1608037423923419</v>
      </c>
      <c r="J185" s="28">
        <v>4.8980664828299796</v>
      </c>
      <c r="K185" s="29">
        <v>3.9068897037033903</v>
      </c>
    </row>
    <row r="186" spans="2:11" x14ac:dyDescent="0.35">
      <c r="B186" s="41"/>
      <c r="C186" s="2" t="s">
        <v>83</v>
      </c>
      <c r="D186" s="28">
        <v>5.9541144692085659</v>
      </c>
      <c r="E186" s="28">
        <v>5.5940749789930084</v>
      </c>
      <c r="F186" s="28">
        <v>4.3610489577931126</v>
      </c>
      <c r="G186" s="28">
        <v>4.2783099461150416</v>
      </c>
      <c r="H186" s="28">
        <v>4.2716999503650523</v>
      </c>
      <c r="I186" s="28">
        <v>5.1124853058332587</v>
      </c>
      <c r="J186" s="28">
        <v>4.8497480462708955</v>
      </c>
      <c r="K186" s="29">
        <v>3.8585712671443062</v>
      </c>
    </row>
    <row r="187" spans="2:11" ht="15" thickBot="1" x14ac:dyDescent="0.4">
      <c r="B187" s="42"/>
      <c r="C187" s="3" t="s">
        <v>84</v>
      </c>
      <c r="D187" s="33">
        <v>6.1550740181597874</v>
      </c>
      <c r="E187" s="33">
        <v>5.7947022371245307</v>
      </c>
      <c r="F187" s="33">
        <v>4.5646887769739912</v>
      </c>
      <c r="G187" s="33">
        <v>4.4815774323563131</v>
      </c>
      <c r="H187" s="33">
        <v>4.4744964661486941</v>
      </c>
      <c r="I187" s="33">
        <v>5.3137667493308314</v>
      </c>
      <c r="J187" s="33">
        <v>5.0519756435310672</v>
      </c>
      <c r="K187" s="34">
        <v>4.0623593620573732</v>
      </c>
    </row>
    <row r="188" spans="2:11" x14ac:dyDescent="0.35">
      <c r="B188" s="36" t="s">
        <v>122</v>
      </c>
      <c r="C188" s="37" t="s">
        <v>2</v>
      </c>
      <c r="D188" s="25">
        <v>3.8595158476713509</v>
      </c>
      <c r="E188" s="25">
        <v>3.557299975916973</v>
      </c>
      <c r="F188" s="25">
        <v>2.2464270572277596</v>
      </c>
      <c r="G188" s="25">
        <v>2.177818836747385</v>
      </c>
      <c r="H188" s="25">
        <v>2.138629007528257</v>
      </c>
      <c r="I188" s="25">
        <v>3.0498224452890028</v>
      </c>
      <c r="J188" s="25">
        <v>2.7713973871271702</v>
      </c>
      <c r="K188" s="26">
        <v>1.7403903291040319</v>
      </c>
    </row>
    <row r="189" spans="2:11" x14ac:dyDescent="0.35">
      <c r="B189" s="38"/>
      <c r="C189" s="39" t="s">
        <v>69</v>
      </c>
      <c r="D189" s="28">
        <v>4.2727217713802412</v>
      </c>
      <c r="E189" s="28">
        <v>3.9722597232110397</v>
      </c>
      <c r="F189" s="28">
        <v>2.6810319834354939</v>
      </c>
      <c r="G189" s="28">
        <v>2.6177913832904909</v>
      </c>
      <c r="H189" s="28">
        <v>2.5714374154995583</v>
      </c>
      <c r="I189" s="28">
        <v>3.4742552929003603</v>
      </c>
      <c r="J189" s="28">
        <v>3.2026995983123343</v>
      </c>
      <c r="K189" s="29">
        <v>2.1863778557657683</v>
      </c>
    </row>
    <row r="190" spans="2:11" x14ac:dyDescent="0.35">
      <c r="B190" s="49"/>
      <c r="C190" s="39" t="s">
        <v>71</v>
      </c>
      <c r="D190" s="28">
        <v>4.2344352366474807</v>
      </c>
      <c r="E190" s="28">
        <v>3.9339731884782791</v>
      </c>
      <c r="F190" s="28">
        <v>2.6427454487027333</v>
      </c>
      <c r="G190" s="28">
        <v>2.5795048485577303</v>
      </c>
      <c r="H190" s="28">
        <v>2.5331508807667977</v>
      </c>
      <c r="I190" s="28">
        <v>3.4359687581675997</v>
      </c>
      <c r="J190" s="28">
        <v>3.1644130635795737</v>
      </c>
      <c r="K190" s="29">
        <v>2.1480913210330073</v>
      </c>
    </row>
    <row r="191" spans="2:11" x14ac:dyDescent="0.35">
      <c r="B191" s="40">
        <v>0</v>
      </c>
      <c r="C191" s="39" t="s">
        <v>73</v>
      </c>
      <c r="D191" s="28">
        <v>4.1770054345483389</v>
      </c>
      <c r="E191" s="28">
        <v>3.8765433863791374</v>
      </c>
      <c r="F191" s="28">
        <v>2.5853156466035916</v>
      </c>
      <c r="G191" s="28">
        <v>2.522075046458589</v>
      </c>
      <c r="H191" s="28">
        <v>2.4757210786676564</v>
      </c>
      <c r="I191" s="28">
        <v>3.3785389560684584</v>
      </c>
      <c r="J191" s="28">
        <v>3.1069832614804325</v>
      </c>
      <c r="K191" s="29">
        <v>2.090661518933866</v>
      </c>
    </row>
    <row r="192" spans="2:11" x14ac:dyDescent="0.35">
      <c r="B192" s="41"/>
      <c r="C192" s="39" t="s">
        <v>75</v>
      </c>
      <c r="D192" s="28">
        <v>4.1195756324491972</v>
      </c>
      <c r="E192" s="28">
        <v>3.8191135842799961</v>
      </c>
      <c r="F192" s="28">
        <v>2.5278858445044503</v>
      </c>
      <c r="G192" s="28">
        <v>2.4646452443594478</v>
      </c>
      <c r="H192" s="28">
        <v>2.4182912765685152</v>
      </c>
      <c r="I192" s="28">
        <v>3.3211091539693167</v>
      </c>
      <c r="J192" s="28">
        <v>3.0495534593812912</v>
      </c>
      <c r="K192" s="29">
        <v>2.0332317168347247</v>
      </c>
    </row>
    <row r="193" spans="2:11" x14ac:dyDescent="0.35">
      <c r="B193" s="41"/>
      <c r="C193" s="39" t="s">
        <v>77</v>
      </c>
      <c r="D193" s="28">
        <v>4.1925808449800259</v>
      </c>
      <c r="E193" s="28">
        <v>3.8920389125241908</v>
      </c>
      <c r="F193" s="28">
        <v>2.5983163653935129</v>
      </c>
      <c r="G193" s="28">
        <v>2.5334251570127377</v>
      </c>
      <c r="H193" s="28">
        <v>2.488444218648374</v>
      </c>
      <c r="I193" s="28">
        <v>3.3921667735968577</v>
      </c>
      <c r="J193" s="28">
        <v>3.1194101652047479</v>
      </c>
      <c r="K193" s="29">
        <v>2.0984103148311029</v>
      </c>
    </row>
    <row r="194" spans="2:11" x14ac:dyDescent="0.35">
      <c r="B194" s="41"/>
      <c r="C194" s="39" t="s">
        <v>79</v>
      </c>
      <c r="D194" s="28">
        <v>4.1603685539406374</v>
      </c>
      <c r="E194" s="28">
        <v>3.8598266214848018</v>
      </c>
      <c r="F194" s="28">
        <v>2.5661040743541239</v>
      </c>
      <c r="G194" s="28">
        <v>2.5012128659733488</v>
      </c>
      <c r="H194" s="28">
        <v>2.456231927608985</v>
      </c>
      <c r="I194" s="28">
        <v>3.3599544825574688</v>
      </c>
      <c r="J194" s="28">
        <v>3.087197874165359</v>
      </c>
      <c r="K194" s="29">
        <v>2.0661980237917139</v>
      </c>
    </row>
    <row r="195" spans="2:11" x14ac:dyDescent="0.35">
      <c r="B195" s="41"/>
      <c r="C195" s="39" t="s">
        <v>81</v>
      </c>
      <c r="D195" s="28">
        <v>4.1120501173815533</v>
      </c>
      <c r="E195" s="28">
        <v>3.8115081849257182</v>
      </c>
      <c r="F195" s="28">
        <v>2.5177856377950403</v>
      </c>
      <c r="G195" s="28">
        <v>2.4528944294142652</v>
      </c>
      <c r="H195" s="28">
        <v>2.4079134910499014</v>
      </c>
      <c r="I195" s="28">
        <v>3.3116360459983856</v>
      </c>
      <c r="J195" s="28">
        <v>3.0388794376062758</v>
      </c>
      <c r="K195" s="29">
        <v>2.0178795872326303</v>
      </c>
    </row>
    <row r="196" spans="2:11" x14ac:dyDescent="0.35">
      <c r="B196" s="41"/>
      <c r="C196" s="39" t="s">
        <v>83</v>
      </c>
      <c r="D196" s="28">
        <v>4.0637316808224702</v>
      </c>
      <c r="E196" s="28">
        <v>3.7631897483666346</v>
      </c>
      <c r="F196" s="28">
        <v>2.4694672012359566</v>
      </c>
      <c r="G196" s="28">
        <v>2.4045759928551815</v>
      </c>
      <c r="H196" s="28">
        <v>2.3595950544908182</v>
      </c>
      <c r="I196" s="28">
        <v>3.2633176094393015</v>
      </c>
      <c r="J196" s="28">
        <v>2.9905610010471917</v>
      </c>
      <c r="K196" s="29">
        <v>1.9695611506735469</v>
      </c>
    </row>
    <row r="197" spans="2:11" ht="15" thickBot="1" x14ac:dyDescent="0.4">
      <c r="B197" s="42"/>
      <c r="C197" s="43" t="s">
        <v>84</v>
      </c>
      <c r="D197" s="33">
        <v>4.2727217713802412</v>
      </c>
      <c r="E197" s="33">
        <v>3.9722597232110397</v>
      </c>
      <c r="F197" s="33">
        <v>2.6810319834354939</v>
      </c>
      <c r="G197" s="33">
        <v>2.6177913832904909</v>
      </c>
      <c r="H197" s="33">
        <v>2.5714374154995583</v>
      </c>
      <c r="I197" s="33">
        <v>3.4742552929003603</v>
      </c>
      <c r="J197" s="33">
        <v>3.2026995983123343</v>
      </c>
      <c r="K197" s="34">
        <v>2.1863778557657683</v>
      </c>
    </row>
    <row r="198" spans="2:11" x14ac:dyDescent="0.35">
      <c r="B198" s="35" t="s">
        <v>123</v>
      </c>
      <c r="C198" s="1" t="s">
        <v>2</v>
      </c>
      <c r="D198" s="25">
        <v>6.2151498099748057</v>
      </c>
      <c r="E198" s="25">
        <v>6.0118637252619189</v>
      </c>
      <c r="F198" s="25">
        <v>4.6329213561285414</v>
      </c>
      <c r="G198" s="25">
        <v>4.6124205467025039</v>
      </c>
      <c r="H198" s="25">
        <v>4.5266389742469508</v>
      </c>
      <c r="I198" s="25">
        <v>5.5137837156014502</v>
      </c>
      <c r="J198" s="25">
        <v>5.2286456722198515</v>
      </c>
      <c r="K198" s="26">
        <v>4.1545042993289014</v>
      </c>
    </row>
    <row r="199" spans="2:11" x14ac:dyDescent="0.35">
      <c r="B199" s="27"/>
      <c r="C199" s="2" t="s">
        <v>69</v>
      </c>
      <c r="D199" s="28">
        <v>6.6157136015197073</v>
      </c>
      <c r="E199" s="28">
        <v>6.4097286403860805</v>
      </c>
      <c r="F199" s="28">
        <v>5.0416531928902009</v>
      </c>
      <c r="G199" s="28">
        <v>5.0189618046410285</v>
      </c>
      <c r="H199" s="28">
        <v>4.9313470449682475</v>
      </c>
      <c r="I199" s="28">
        <v>5.9157648143282335</v>
      </c>
      <c r="J199" s="28">
        <v>5.6318085638168736</v>
      </c>
      <c r="K199" s="29">
        <v>4.5661209690119158</v>
      </c>
    </row>
    <row r="200" spans="2:11" x14ac:dyDescent="0.35">
      <c r="B200" s="27"/>
      <c r="C200" s="2" t="s">
        <v>71</v>
      </c>
      <c r="D200" s="28">
        <v>6.5774270667869459</v>
      </c>
      <c r="E200" s="28">
        <v>6.371442105653319</v>
      </c>
      <c r="F200" s="28">
        <v>5.0033666581574394</v>
      </c>
      <c r="G200" s="28">
        <v>4.980675269908267</v>
      </c>
      <c r="H200" s="28">
        <v>4.8930605102354869</v>
      </c>
      <c r="I200" s="28">
        <v>5.877478279595473</v>
      </c>
      <c r="J200" s="28">
        <v>5.5935220290841121</v>
      </c>
      <c r="K200" s="29">
        <v>4.5278344342791552</v>
      </c>
    </row>
    <row r="201" spans="2:11" x14ac:dyDescent="0.35">
      <c r="B201" s="30">
        <v>0</v>
      </c>
      <c r="C201" s="2" t="s">
        <v>73</v>
      </c>
      <c r="D201" s="28">
        <v>6.5199972646878042</v>
      </c>
      <c r="E201" s="28">
        <v>6.3140123035541782</v>
      </c>
      <c r="F201" s="28">
        <v>4.9459368560582986</v>
      </c>
      <c r="G201" s="28">
        <v>4.9232454678091262</v>
      </c>
      <c r="H201" s="28">
        <v>4.8356307081363452</v>
      </c>
      <c r="I201" s="28">
        <v>5.8200484774963313</v>
      </c>
      <c r="J201" s="28">
        <v>5.5360922269849704</v>
      </c>
      <c r="K201" s="29">
        <v>4.4704046321800135</v>
      </c>
    </row>
    <row r="202" spans="2:11" x14ac:dyDescent="0.35">
      <c r="B202" s="31"/>
      <c r="C202" s="2" t="s">
        <v>75</v>
      </c>
      <c r="D202" s="28">
        <v>6.4625674625886633</v>
      </c>
      <c r="E202" s="28">
        <v>6.2565825014550365</v>
      </c>
      <c r="F202" s="28">
        <v>4.8885070539591569</v>
      </c>
      <c r="G202" s="28">
        <v>4.8658156657099845</v>
      </c>
      <c r="H202" s="28">
        <v>4.7782009060372044</v>
      </c>
      <c r="I202" s="28">
        <v>5.7626186753971904</v>
      </c>
      <c r="J202" s="28">
        <v>5.4786624248858296</v>
      </c>
      <c r="K202" s="29">
        <v>4.4129748300808718</v>
      </c>
    </row>
    <row r="203" spans="2:11" x14ac:dyDescent="0.35">
      <c r="B203" s="31"/>
      <c r="C203" s="2" t="s">
        <v>77</v>
      </c>
      <c r="D203" s="28">
        <v>6.5403757128071849</v>
      </c>
      <c r="E203" s="28">
        <v>6.3347040310961651</v>
      </c>
      <c r="F203" s="28">
        <v>4.9631163398317666</v>
      </c>
      <c r="G203" s="28">
        <v>4.941528286734032</v>
      </c>
      <c r="H203" s="28">
        <v>4.8538800330822092</v>
      </c>
      <c r="I203" s="28">
        <v>5.8401522217504835</v>
      </c>
      <c r="J203" s="28">
        <v>5.5559281045131348</v>
      </c>
      <c r="K203" s="29">
        <v>4.4871548128306102</v>
      </c>
    </row>
    <row r="204" spans="2:11" x14ac:dyDescent="0.35">
      <c r="B204" s="31"/>
      <c r="C204" s="2" t="s">
        <v>79</v>
      </c>
      <c r="D204" s="28">
        <v>6.5081634217677955</v>
      </c>
      <c r="E204" s="28">
        <v>6.3024917400567766</v>
      </c>
      <c r="F204" s="28">
        <v>4.9309040487923772</v>
      </c>
      <c r="G204" s="28">
        <v>4.9093159956946435</v>
      </c>
      <c r="H204" s="28">
        <v>4.8216677420428198</v>
      </c>
      <c r="I204" s="28">
        <v>5.8079399307110942</v>
      </c>
      <c r="J204" s="28">
        <v>5.5237158134737454</v>
      </c>
      <c r="K204" s="29">
        <v>4.4549425217912209</v>
      </c>
    </row>
    <row r="205" spans="2:11" x14ac:dyDescent="0.35">
      <c r="B205" s="31"/>
      <c r="C205" s="2" t="s">
        <v>81</v>
      </c>
      <c r="D205" s="28">
        <v>6.4598449852087123</v>
      </c>
      <c r="E205" s="28">
        <v>6.2541733034976934</v>
      </c>
      <c r="F205" s="28">
        <v>4.882585612233294</v>
      </c>
      <c r="G205" s="28">
        <v>4.8609975591355594</v>
      </c>
      <c r="H205" s="28">
        <v>4.7733493054837366</v>
      </c>
      <c r="I205" s="28">
        <v>5.759621494152011</v>
      </c>
      <c r="J205" s="28">
        <v>5.4753973769146622</v>
      </c>
      <c r="K205" s="29">
        <v>4.4066240852321377</v>
      </c>
    </row>
    <row r="206" spans="2:11" x14ac:dyDescent="0.35">
      <c r="B206" s="31"/>
      <c r="C206" s="2" t="s">
        <v>83</v>
      </c>
      <c r="D206" s="28">
        <v>6.4115265486496291</v>
      </c>
      <c r="E206" s="28">
        <v>6.2058548669386093</v>
      </c>
      <c r="F206" s="28">
        <v>4.8342671756742099</v>
      </c>
      <c r="G206" s="28">
        <v>4.8126791225764762</v>
      </c>
      <c r="H206" s="28">
        <v>4.7250308689246525</v>
      </c>
      <c r="I206" s="28">
        <v>5.7113030575929278</v>
      </c>
      <c r="J206" s="28">
        <v>5.427078940355579</v>
      </c>
      <c r="K206" s="29">
        <v>4.3583056486730536</v>
      </c>
    </row>
    <row r="207" spans="2:11" ht="15" thickBot="1" x14ac:dyDescent="0.4">
      <c r="B207" s="32"/>
      <c r="C207" s="3" t="s">
        <v>84</v>
      </c>
      <c r="D207" s="33">
        <v>6.6157136015197073</v>
      </c>
      <c r="E207" s="33">
        <v>6.4097286403860805</v>
      </c>
      <c r="F207" s="33">
        <v>5.0416531928902009</v>
      </c>
      <c r="G207" s="33">
        <v>5.0189618046410285</v>
      </c>
      <c r="H207" s="33">
        <v>4.9313470449682475</v>
      </c>
      <c r="I207" s="33">
        <v>5.9157648143282335</v>
      </c>
      <c r="J207" s="33">
        <v>5.6318085638168736</v>
      </c>
      <c r="K207" s="34">
        <v>4.5661209690119158</v>
      </c>
    </row>
    <row r="208" spans="2:11" x14ac:dyDescent="0.35">
      <c r="B208" s="36" t="s">
        <v>84</v>
      </c>
      <c r="C208" s="1" t="s">
        <v>2</v>
      </c>
      <c r="D208" s="50">
        <v>3.4970397483270403</v>
      </c>
      <c r="E208" s="25">
        <v>3.0965368208683612</v>
      </c>
      <c r="F208" s="25">
        <v>1.9058139411252553</v>
      </c>
      <c r="G208" s="25">
        <v>1.7950493096681488</v>
      </c>
      <c r="H208" s="25">
        <v>1.8043536476331201</v>
      </c>
      <c r="I208" s="25">
        <v>2.6006445941645486</v>
      </c>
      <c r="J208" s="25">
        <v>2.3421840255619726</v>
      </c>
      <c r="K208" s="26">
        <v>1.3945366129073049</v>
      </c>
    </row>
    <row r="209" spans="2:11" x14ac:dyDescent="0.35">
      <c r="B209" s="27"/>
      <c r="C209" s="2" t="s">
        <v>69</v>
      </c>
      <c r="D209" s="51">
        <v>3.8091950574014524</v>
      </c>
      <c r="E209" s="28">
        <v>3.4088283589137358</v>
      </c>
      <c r="F209" s="28">
        <v>2.2205451835150263</v>
      </c>
      <c r="G209" s="28">
        <v>2.1175594858098141</v>
      </c>
      <c r="H209" s="28">
        <v>2.1199701460030838</v>
      </c>
      <c r="I209" s="28">
        <v>2.9181281072577652</v>
      </c>
      <c r="J209" s="28">
        <v>2.6650075349071507</v>
      </c>
      <c r="K209" s="29">
        <v>1.7240676365251837</v>
      </c>
    </row>
    <row r="210" spans="2:11" x14ac:dyDescent="0.35">
      <c r="B210" s="27"/>
      <c r="C210" s="2" t="s">
        <v>71</v>
      </c>
      <c r="D210" s="51">
        <v>3.7709085226686918</v>
      </c>
      <c r="E210" s="28">
        <v>3.3705418241809753</v>
      </c>
      <c r="F210" s="28">
        <v>2.1822586487822653</v>
      </c>
      <c r="G210" s="28">
        <v>2.0792729510770536</v>
      </c>
      <c r="H210" s="28">
        <v>2.0816836112703228</v>
      </c>
      <c r="I210" s="28">
        <v>2.8798415725250046</v>
      </c>
      <c r="J210" s="28">
        <v>2.6267210001743897</v>
      </c>
      <c r="K210" s="29">
        <v>1.6857811017924231</v>
      </c>
    </row>
    <row r="211" spans="2:11" x14ac:dyDescent="0.35">
      <c r="B211" s="30">
        <v>0</v>
      </c>
      <c r="C211" s="2" t="s">
        <v>73</v>
      </c>
      <c r="D211" s="51">
        <v>3.7134787205695505</v>
      </c>
      <c r="E211" s="28">
        <v>3.313112022081834</v>
      </c>
      <c r="F211" s="28">
        <v>2.124828846683124</v>
      </c>
      <c r="G211" s="28">
        <v>2.0218431489779123</v>
      </c>
      <c r="H211" s="28">
        <v>2.0242538091711815</v>
      </c>
      <c r="I211" s="28">
        <v>2.8224117704258633</v>
      </c>
      <c r="J211" s="28">
        <v>2.5692911980752484</v>
      </c>
      <c r="K211" s="29">
        <v>1.6283512996932819</v>
      </c>
    </row>
    <row r="212" spans="2:11" x14ac:dyDescent="0.35">
      <c r="B212" s="31"/>
      <c r="C212" s="2" t="s">
        <v>75</v>
      </c>
      <c r="D212" s="51">
        <v>3.6560489184704092</v>
      </c>
      <c r="E212" s="28">
        <v>3.2556822199826927</v>
      </c>
      <c r="F212" s="28">
        <v>2.0673990445839827</v>
      </c>
      <c r="G212" s="28">
        <v>1.9644133468787708</v>
      </c>
      <c r="H212" s="28">
        <v>1.9668240070720402</v>
      </c>
      <c r="I212" s="28">
        <v>2.7649819683267216</v>
      </c>
      <c r="J212" s="28">
        <v>2.5118613959761071</v>
      </c>
      <c r="K212" s="29">
        <v>1.5709214975941403</v>
      </c>
    </row>
    <row r="213" spans="2:11" x14ac:dyDescent="0.35">
      <c r="B213" s="31"/>
      <c r="C213" s="2" t="s">
        <v>77</v>
      </c>
      <c r="D213" s="51">
        <v>3.7466558407925872</v>
      </c>
      <c r="E213" s="28">
        <v>3.3454835196894188</v>
      </c>
      <c r="F213" s="28">
        <v>2.1565756359260813</v>
      </c>
      <c r="G213" s="28">
        <v>2.0528615811912445</v>
      </c>
      <c r="H213" s="28">
        <v>2.056745347756376</v>
      </c>
      <c r="I213" s="28">
        <v>2.8530527942807504</v>
      </c>
      <c r="J213" s="28">
        <v>2.5998953326341492</v>
      </c>
      <c r="K213" s="29">
        <v>1.6553524997022067</v>
      </c>
    </row>
    <row r="214" spans="2:11" x14ac:dyDescent="0.35">
      <c r="B214" s="31"/>
      <c r="C214" s="2" t="s">
        <v>79</v>
      </c>
      <c r="D214" s="51">
        <v>3.7144435497531982</v>
      </c>
      <c r="E214" s="28">
        <v>3.3132712286500299</v>
      </c>
      <c r="F214" s="28">
        <v>2.1243633448866923</v>
      </c>
      <c r="G214" s="28">
        <v>2.0206492901518556</v>
      </c>
      <c r="H214" s="28">
        <v>2.024533056716987</v>
      </c>
      <c r="I214" s="28">
        <v>2.8208405032413615</v>
      </c>
      <c r="J214" s="28">
        <v>2.5676830415947598</v>
      </c>
      <c r="K214" s="29">
        <v>1.6231402086628179</v>
      </c>
    </row>
    <row r="215" spans="2:11" x14ac:dyDescent="0.35">
      <c r="B215" s="31"/>
      <c r="C215" s="2" t="s">
        <v>81</v>
      </c>
      <c r="D215" s="51">
        <v>3.666125113194115</v>
      </c>
      <c r="E215" s="28">
        <v>3.2649527920909467</v>
      </c>
      <c r="F215" s="28">
        <v>2.0760449083276087</v>
      </c>
      <c r="G215" s="28">
        <v>1.9723308535927719</v>
      </c>
      <c r="H215" s="28">
        <v>1.9762146201579034</v>
      </c>
      <c r="I215" s="28">
        <v>2.7725220666822774</v>
      </c>
      <c r="J215" s="28">
        <v>2.5193646050356762</v>
      </c>
      <c r="K215" s="29">
        <v>1.5748217721037343</v>
      </c>
    </row>
    <row r="216" spans="2:11" x14ac:dyDescent="0.35">
      <c r="B216" s="31"/>
      <c r="C216" s="2" t="s">
        <v>83</v>
      </c>
      <c r="D216" s="51">
        <v>3.617806676635031</v>
      </c>
      <c r="E216" s="28">
        <v>3.2166343555318626</v>
      </c>
      <c r="F216" s="28">
        <v>2.0277264717685251</v>
      </c>
      <c r="G216" s="28">
        <v>1.9240124170336883</v>
      </c>
      <c r="H216" s="28">
        <v>1.9278961835988198</v>
      </c>
      <c r="I216" s="28">
        <v>2.7242036301231942</v>
      </c>
      <c r="J216" s="28">
        <v>2.4710461684765925</v>
      </c>
      <c r="K216" s="29">
        <v>1.5265033355446507</v>
      </c>
    </row>
    <row r="217" spans="2:11" ht="15" thickBot="1" x14ac:dyDescent="0.4">
      <c r="B217" s="32"/>
      <c r="C217" s="3" t="s">
        <v>84</v>
      </c>
      <c r="D217" s="52">
        <v>3.8091950574014524</v>
      </c>
      <c r="E217" s="33">
        <v>3.4088283589137358</v>
      </c>
      <c r="F217" s="33">
        <v>2.2205451835150263</v>
      </c>
      <c r="G217" s="33">
        <v>2.1175594858098141</v>
      </c>
      <c r="H217" s="33">
        <v>2.1199701460030838</v>
      </c>
      <c r="I217" s="33">
        <v>2.9181281072577652</v>
      </c>
      <c r="J217" s="33">
        <v>2.6650075349071507</v>
      </c>
      <c r="K217" s="34">
        <v>1.7240676365251837</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249.52632362291251</v>
      </c>
      <c r="E224" s="57">
        <v>4.830164994636324E-2</v>
      </c>
      <c r="F224" s="58">
        <v>1.9320659978545298</v>
      </c>
      <c r="H224" s="59" t="s">
        <v>129</v>
      </c>
    </row>
    <row r="225" spans="2:11" x14ac:dyDescent="0.35">
      <c r="C225" s="55">
        <v>1.5</v>
      </c>
      <c r="D225" s="56">
        <v>210.71515158456367</v>
      </c>
      <c r="E225" s="57">
        <v>4.0788840802277133E-2</v>
      </c>
      <c r="F225" s="58">
        <v>1.6315536320910853</v>
      </c>
      <c r="H225" s="59" t="s">
        <v>130</v>
      </c>
    </row>
    <row r="226" spans="2:11" x14ac:dyDescent="0.35">
      <c r="C226" s="55">
        <v>2</v>
      </c>
      <c r="D226" s="56">
        <v>183.17818679277136</v>
      </c>
      <c r="E226" s="57">
        <v>3.5458417884779589E-2</v>
      </c>
      <c r="F226" s="58">
        <v>1.4183367153911834</v>
      </c>
    </row>
    <row r="227" spans="2:11" x14ac:dyDescent="0.35">
      <c r="C227" s="55">
        <v>2.5</v>
      </c>
      <c r="D227" s="56">
        <v>161.81885750371796</v>
      </c>
      <c r="E227" s="57">
        <v>3.1323820654997669E-2</v>
      </c>
      <c r="F227" s="58">
        <v>1.252952826199907</v>
      </c>
    </row>
    <row r="228" spans="2:11" x14ac:dyDescent="0.35">
      <c r="B228" s="60"/>
      <c r="C228" s="55">
        <v>3</v>
      </c>
      <c r="D228" s="56">
        <v>144.36701475442251</v>
      </c>
      <c r="E228" s="57">
        <v>2.7945608740693479E-2</v>
      </c>
      <c r="F228" s="58">
        <v>1.1178243496277391</v>
      </c>
      <c r="I228" s="61"/>
      <c r="J228" s="61"/>
      <c r="K228" s="61"/>
    </row>
    <row r="229" spans="2:11" x14ac:dyDescent="0.35">
      <c r="B229" s="62"/>
      <c r="C229" s="55">
        <v>3.5</v>
      </c>
      <c r="D229" s="56">
        <v>129.61169195360549</v>
      </c>
      <c r="E229" s="57">
        <v>2.5089371264731992E-2</v>
      </c>
      <c r="F229" s="58">
        <v>1.0035748505892799</v>
      </c>
      <c r="I229" s="61"/>
      <c r="J229" s="61"/>
      <c r="K229" s="61"/>
    </row>
    <row r="230" spans="2:11" x14ac:dyDescent="0.35">
      <c r="B230" s="62"/>
      <c r="C230" s="55">
        <v>4</v>
      </c>
      <c r="D230" s="56">
        <v>116.83004996263021</v>
      </c>
      <c r="E230" s="57">
        <v>2.2615185823195934E-2</v>
      </c>
      <c r="F230" s="58">
        <v>0.90460743292783741</v>
      </c>
      <c r="I230" s="61"/>
      <c r="J230" s="61"/>
      <c r="K230" s="61"/>
    </row>
    <row r="231" spans="2:11" x14ac:dyDescent="0.35">
      <c r="B231" s="63"/>
      <c r="C231" s="55">
        <v>4.5</v>
      </c>
      <c r="D231" s="56">
        <v>105.55584271607371</v>
      </c>
      <c r="E231" s="57">
        <v>2.043279959660738E-2</v>
      </c>
      <c r="F231" s="58">
        <v>0.81731198386429516</v>
      </c>
      <c r="I231" s="61"/>
      <c r="J231" s="61"/>
      <c r="K231" s="61"/>
    </row>
    <row r="232" spans="2:11" x14ac:dyDescent="0.35">
      <c r="C232" s="55">
        <v>5</v>
      </c>
      <c r="D232" s="56">
        <v>95.470720673576821</v>
      </c>
      <c r="E232" s="57">
        <v>1.8480588593414018E-2</v>
      </c>
      <c r="F232" s="58">
        <v>0.73922354373656085</v>
      </c>
      <c r="I232" s="61"/>
      <c r="J232" s="61"/>
      <c r="K232" s="61"/>
    </row>
    <row r="233" spans="2:11" x14ac:dyDescent="0.35">
      <c r="C233" s="55">
        <v>5.5</v>
      </c>
      <c r="D233" s="56">
        <v>86.347618065189565</v>
      </c>
      <c r="E233" s="57">
        <v>1.6714598928608122E-2</v>
      </c>
      <c r="F233" s="58">
        <v>0.66858395714432495</v>
      </c>
      <c r="I233" s="61"/>
      <c r="J233" s="61"/>
      <c r="K233" s="61"/>
    </row>
    <row r="234" spans="2:11" x14ac:dyDescent="0.35">
      <c r="C234" s="55">
        <v>6</v>
      </c>
      <c r="D234" s="56">
        <v>78.018877924281412</v>
      </c>
      <c r="E234" s="57">
        <v>1.5102376679109835E-2</v>
      </c>
      <c r="F234" s="58">
        <v>0.60409506716439332</v>
      </c>
      <c r="I234" s="61"/>
      <c r="J234" s="61"/>
      <c r="K234" s="61"/>
    </row>
    <row r="235" spans="2:11" x14ac:dyDescent="0.35">
      <c r="C235" s="55">
        <v>6.5</v>
      </c>
      <c r="D235" s="56">
        <v>70.357179702139533</v>
      </c>
      <c r="E235" s="57">
        <v>1.3619275977959644E-2</v>
      </c>
      <c r="F235" s="58">
        <v>0.54477103911838576</v>
      </c>
      <c r="I235" s="61"/>
      <c r="J235" s="61"/>
      <c r="K235" s="61"/>
    </row>
    <row r="236" spans="2:11" x14ac:dyDescent="0.35">
      <c r="C236" s="55">
        <v>7</v>
      </c>
      <c r="D236" s="56">
        <v>63.263555123464343</v>
      </c>
      <c r="E236" s="57">
        <v>1.2246139203148342E-2</v>
      </c>
      <c r="F236" s="58">
        <v>0.48984556812593361</v>
      </c>
      <c r="I236" s="61"/>
      <c r="J236" s="61"/>
      <c r="K236" s="61"/>
    </row>
    <row r="237" spans="2:11" x14ac:dyDescent="0.35">
      <c r="C237" s="55">
        <v>7.5</v>
      </c>
      <c r="D237" s="56">
        <v>56.659548635228028</v>
      </c>
      <c r="E237" s="57">
        <v>1.0967779449327919E-2</v>
      </c>
      <c r="F237" s="58">
        <v>0.43871117797311671</v>
      </c>
      <c r="I237" s="61"/>
      <c r="J237" s="61"/>
      <c r="K237" s="61"/>
    </row>
    <row r="238" spans="2:11" x14ac:dyDescent="0.35">
      <c r="B238" s="60"/>
      <c r="C238" s="55">
        <v>8</v>
      </c>
      <c r="D238" s="56">
        <v>50.481913132489062</v>
      </c>
      <c r="E238" s="57">
        <v>9.7719537616122853E-3</v>
      </c>
      <c r="F238" s="58">
        <v>0.39087815046449131</v>
      </c>
      <c r="I238" s="61"/>
      <c r="J238" s="61"/>
      <c r="K238" s="61"/>
    </row>
    <row r="239" spans="2:11" x14ac:dyDescent="0.35">
      <c r="B239" s="62"/>
      <c r="C239" s="55">
        <v>8.5</v>
      </c>
      <c r="D239" s="56">
        <v>44.678916573658626</v>
      </c>
      <c r="E239" s="57">
        <v>8.6486481946687222E-3</v>
      </c>
      <c r="F239" s="58">
        <v>0.34594592778674893</v>
      </c>
      <c r="I239" s="61"/>
      <c r="J239" s="61"/>
      <c r="K239" s="61"/>
    </row>
    <row r="240" spans="2:11" x14ac:dyDescent="0.35">
      <c r="B240" s="62"/>
      <c r="C240" s="55">
        <v>9</v>
      </c>
      <c r="D240" s="56">
        <v>39.207705885932548</v>
      </c>
      <c r="E240" s="57">
        <v>7.5895675350237217E-3</v>
      </c>
      <c r="F240" s="58">
        <v>0.30358270140094884</v>
      </c>
      <c r="I240" s="61"/>
      <c r="J240" s="61"/>
      <c r="K240" s="61"/>
    </row>
    <row r="241" spans="2:11" x14ac:dyDescent="0.35">
      <c r="B241" s="63"/>
      <c r="C241" s="55">
        <v>9.5</v>
      </c>
      <c r="D241" s="56">
        <v>34.032384546577347</v>
      </c>
      <c r="E241" s="57">
        <v>6.5877631720049051E-3</v>
      </c>
      <c r="F241" s="58">
        <v>0.26351052688019627</v>
      </c>
      <c r="I241" s="61"/>
      <c r="J241" s="61"/>
      <c r="K241" s="61"/>
    </row>
    <row r="242" spans="2:11" x14ac:dyDescent="0.35">
      <c r="C242" s="55">
        <v>10</v>
      </c>
      <c r="D242" s="56">
        <v>29.122583843435628</v>
      </c>
      <c r="E242" s="57">
        <v>5.6373565318303589E-3</v>
      </c>
      <c r="F242" s="58">
        <v>0.22549426127321434</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296.01515332333611</v>
      </c>
      <c r="E247" s="66">
        <v>5.7300649114079769E-2</v>
      </c>
      <c r="F247" s="67">
        <v>2.2920259645631909</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K257"/>
  <sheetViews>
    <sheetView topLeftCell="A199" workbookViewId="0">
      <selection activeCell="I32" sqref="I32"/>
    </sheetView>
  </sheetViews>
  <sheetFormatPr defaultColWidth="8.81640625" defaultRowHeight="14.5" x14ac:dyDescent="0.35"/>
  <sheetData>
    <row r="1" spans="2:11" ht="15" thickBot="1" x14ac:dyDescent="0.4"/>
    <row r="2" spans="2:11" ht="26.5" thickBot="1" x14ac:dyDescent="0.65">
      <c r="B2" s="4" t="s">
        <v>85</v>
      </c>
      <c r="C2" s="5"/>
      <c r="D2" s="6">
        <v>7</v>
      </c>
      <c r="E2" s="7" t="s">
        <v>86</v>
      </c>
      <c r="F2" s="8"/>
      <c r="G2" s="8"/>
      <c r="H2" s="8"/>
      <c r="I2" s="9"/>
      <c r="J2" s="5" t="s">
        <v>87</v>
      </c>
      <c r="K2" s="10" t="s">
        <v>11</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9.4375944983681368</v>
      </c>
      <c r="E6" s="25">
        <v>8.7796275226757228</v>
      </c>
      <c r="F6" s="25">
        <v>7.3572088600947589</v>
      </c>
      <c r="G6" s="25">
        <v>7.1884471434694239</v>
      </c>
      <c r="H6" s="25">
        <v>7.8506763933124022</v>
      </c>
      <c r="I6" s="25">
        <v>10.5399479557575</v>
      </c>
      <c r="J6" s="25">
        <v>9.7530647639389425</v>
      </c>
      <c r="K6" s="26">
        <v>7.3889866202717833</v>
      </c>
    </row>
    <row r="7" spans="2:11" x14ac:dyDescent="0.35">
      <c r="B7" s="27" t="s">
        <v>107</v>
      </c>
      <c r="C7" s="2" t="s">
        <v>69</v>
      </c>
      <c r="D7" s="28">
        <v>9.4553909200564803</v>
      </c>
      <c r="E7" s="28">
        <v>8.7974242577671991</v>
      </c>
      <c r="F7" s="28">
        <v>7.3763727244516311</v>
      </c>
      <c r="G7" s="28">
        <v>7.2074595301198778</v>
      </c>
      <c r="H7" s="28">
        <v>7.8689525681526495</v>
      </c>
      <c r="I7" s="28">
        <v>10.556459841232122</v>
      </c>
      <c r="J7" s="28">
        <v>9.7700307169287317</v>
      </c>
      <c r="K7" s="29">
        <v>7.407856947740922</v>
      </c>
    </row>
    <row r="8" spans="2:11" x14ac:dyDescent="0.35">
      <c r="B8" s="27" t="s">
        <v>108</v>
      </c>
      <c r="C8" s="2" t="s">
        <v>71</v>
      </c>
      <c r="D8" s="28">
        <v>9.4527946845616295</v>
      </c>
      <c r="E8" s="28">
        <v>8.7948280222723465</v>
      </c>
      <c r="F8" s="28">
        <v>7.3737764889567794</v>
      </c>
      <c r="G8" s="28">
        <v>7.2048632946250262</v>
      </c>
      <c r="H8" s="28">
        <v>7.8663563326577979</v>
      </c>
      <c r="I8" s="28">
        <v>10.55386360573727</v>
      </c>
      <c r="J8" s="28">
        <v>9.7674344814338809</v>
      </c>
      <c r="K8" s="29">
        <v>7.4052607122460694</v>
      </c>
    </row>
    <row r="9" spans="2:11" x14ac:dyDescent="0.35">
      <c r="B9" s="30">
        <v>0</v>
      </c>
      <c r="C9" s="2" t="s">
        <v>73</v>
      </c>
      <c r="D9" s="28">
        <v>9.4489003313193525</v>
      </c>
      <c r="E9" s="28">
        <v>8.7909336690300695</v>
      </c>
      <c r="F9" s="28">
        <v>7.3698821357145032</v>
      </c>
      <c r="G9" s="28">
        <v>7.2009689413827491</v>
      </c>
      <c r="H9" s="28">
        <v>7.8624619794155217</v>
      </c>
      <c r="I9" s="28">
        <v>10.549969252494995</v>
      </c>
      <c r="J9" s="28">
        <v>9.7635401281916039</v>
      </c>
      <c r="K9" s="29">
        <v>7.4013663590037932</v>
      </c>
    </row>
    <row r="10" spans="2:11" x14ac:dyDescent="0.35">
      <c r="B10" s="31"/>
      <c r="C10" s="2" t="s">
        <v>75</v>
      </c>
      <c r="D10" s="28">
        <v>9.4450059780770754</v>
      </c>
      <c r="E10" s="28">
        <v>8.7870393157877942</v>
      </c>
      <c r="F10" s="28">
        <v>7.3659877824722262</v>
      </c>
      <c r="G10" s="28">
        <v>7.197074588140473</v>
      </c>
      <c r="H10" s="28">
        <v>7.8585676261732447</v>
      </c>
      <c r="I10" s="28">
        <v>10.546074899252718</v>
      </c>
      <c r="J10" s="28">
        <v>9.7596457749493268</v>
      </c>
      <c r="K10" s="29">
        <v>7.3974720057615171</v>
      </c>
    </row>
    <row r="11" spans="2:11" x14ac:dyDescent="0.35">
      <c r="B11" s="31"/>
      <c r="C11" s="2" t="s">
        <v>77</v>
      </c>
      <c r="D11" s="28">
        <v>9.4511867950940349</v>
      </c>
      <c r="E11" s="28">
        <v>8.7941592076734754</v>
      </c>
      <c r="F11" s="28">
        <v>7.3723247175454816</v>
      </c>
      <c r="G11" s="28">
        <v>7.2036091173763097</v>
      </c>
      <c r="H11" s="28">
        <v>7.8654492405502987</v>
      </c>
      <c r="I11" s="28">
        <v>10.553832149058223</v>
      </c>
      <c r="J11" s="28">
        <v>9.7672560594897444</v>
      </c>
      <c r="K11" s="29">
        <v>7.4040801061899355</v>
      </c>
    </row>
    <row r="12" spans="2:11" x14ac:dyDescent="0.35">
      <c r="B12" s="31"/>
      <c r="C12" s="2" t="s">
        <v>79</v>
      </c>
      <c r="D12" s="28">
        <v>9.4490229726383657</v>
      </c>
      <c r="E12" s="28">
        <v>8.7919953852178043</v>
      </c>
      <c r="F12" s="28">
        <v>7.3701608950898114</v>
      </c>
      <c r="G12" s="28">
        <v>7.2014452949206404</v>
      </c>
      <c r="H12" s="28">
        <v>7.8632854180946286</v>
      </c>
      <c r="I12" s="28">
        <v>10.551668326602552</v>
      </c>
      <c r="J12" s="28">
        <v>9.7650922370340751</v>
      </c>
      <c r="K12" s="29">
        <v>7.4019162837342654</v>
      </c>
    </row>
    <row r="13" spans="2:11" x14ac:dyDescent="0.35">
      <c r="B13" s="31"/>
      <c r="C13" s="2" t="s">
        <v>81</v>
      </c>
      <c r="D13" s="28">
        <v>9.4457772389548609</v>
      </c>
      <c r="E13" s="28">
        <v>8.7887496515343013</v>
      </c>
      <c r="F13" s="28">
        <v>7.3669151614063075</v>
      </c>
      <c r="G13" s="28">
        <v>7.1981995612371366</v>
      </c>
      <c r="H13" s="28">
        <v>7.8600396844111247</v>
      </c>
      <c r="I13" s="28">
        <v>10.548422592919049</v>
      </c>
      <c r="J13" s="28">
        <v>9.7618465033505704</v>
      </c>
      <c r="K13" s="29">
        <v>7.3986705500507615</v>
      </c>
    </row>
    <row r="14" spans="2:11" x14ac:dyDescent="0.35">
      <c r="B14" s="31"/>
      <c r="C14" s="2" t="s">
        <v>83</v>
      </c>
      <c r="D14" s="28">
        <v>9.4425315052713561</v>
      </c>
      <c r="E14" s="28">
        <v>8.7855039178507965</v>
      </c>
      <c r="F14" s="28">
        <v>7.3636694277228028</v>
      </c>
      <c r="G14" s="28">
        <v>7.1949538275536318</v>
      </c>
      <c r="H14" s="28">
        <v>7.8567939507276199</v>
      </c>
      <c r="I14" s="28">
        <v>10.545176859235545</v>
      </c>
      <c r="J14" s="28">
        <v>9.7586007696670656</v>
      </c>
      <c r="K14" s="29">
        <v>7.3954248163672567</v>
      </c>
    </row>
    <row r="15" spans="2:11" ht="15" thickBot="1" x14ac:dyDescent="0.4">
      <c r="B15" s="32"/>
      <c r="C15" s="3" t="s">
        <v>84</v>
      </c>
      <c r="D15" s="33">
        <v>9.4553909200564803</v>
      </c>
      <c r="E15" s="33">
        <v>8.7974242577671991</v>
      </c>
      <c r="F15" s="33">
        <v>7.3763727244516311</v>
      </c>
      <c r="G15" s="33">
        <v>7.2074595301198778</v>
      </c>
      <c r="H15" s="33">
        <v>7.8689525681526495</v>
      </c>
      <c r="I15" s="33">
        <v>10.556459841232122</v>
      </c>
      <c r="J15" s="33">
        <v>9.7700307169287317</v>
      </c>
      <c r="K15" s="34">
        <v>7.407856947740922</v>
      </c>
    </row>
    <row r="16" spans="2:11" x14ac:dyDescent="0.35">
      <c r="B16" s="24" t="s">
        <v>106</v>
      </c>
      <c r="C16" s="1" t="s">
        <v>2</v>
      </c>
      <c r="D16" s="25">
        <v>8.9896912281771364</v>
      </c>
      <c r="E16" s="25">
        <v>8.3317242524847224</v>
      </c>
      <c r="F16" s="25">
        <v>6.9093055899037585</v>
      </c>
      <c r="G16" s="25">
        <v>6.7405438732784235</v>
      </c>
      <c r="H16" s="25">
        <v>7.4027731231214018</v>
      </c>
      <c r="I16" s="25">
        <v>10.092044685566499</v>
      </c>
      <c r="J16" s="25">
        <v>9.3051614937479421</v>
      </c>
      <c r="K16" s="26">
        <v>6.9410833500807838</v>
      </c>
    </row>
    <row r="17" spans="2:11" x14ac:dyDescent="0.35">
      <c r="B17" s="27" t="s">
        <v>107</v>
      </c>
      <c r="C17" s="2" t="s">
        <v>69</v>
      </c>
      <c r="D17" s="28">
        <v>9.0074876498654799</v>
      </c>
      <c r="E17" s="28">
        <v>8.3495209875761969</v>
      </c>
      <c r="F17" s="28">
        <v>6.9284694542606298</v>
      </c>
      <c r="G17" s="28">
        <v>6.7595562599288765</v>
      </c>
      <c r="H17" s="28">
        <v>7.4210492979616483</v>
      </c>
      <c r="I17" s="28">
        <v>10.10855657104112</v>
      </c>
      <c r="J17" s="28">
        <v>9.3221274467377313</v>
      </c>
      <c r="K17" s="29">
        <v>6.9599536775499198</v>
      </c>
    </row>
    <row r="18" spans="2:11" x14ac:dyDescent="0.35">
      <c r="B18" s="27" t="s">
        <v>109</v>
      </c>
      <c r="C18" s="2" t="s">
        <v>71</v>
      </c>
      <c r="D18" s="28">
        <v>9.0048914143706291</v>
      </c>
      <c r="E18" s="28">
        <v>8.3469247520813461</v>
      </c>
      <c r="F18" s="28">
        <v>6.925873218765779</v>
      </c>
      <c r="G18" s="28">
        <v>6.7569600244340258</v>
      </c>
      <c r="H18" s="28">
        <v>7.4184530624667975</v>
      </c>
      <c r="I18" s="28">
        <v>10.105960335546271</v>
      </c>
      <c r="J18" s="28">
        <v>9.3195312112428805</v>
      </c>
      <c r="K18" s="29">
        <v>6.9573574420550699</v>
      </c>
    </row>
    <row r="19" spans="2:11" x14ac:dyDescent="0.35">
      <c r="B19" s="30">
        <v>0</v>
      </c>
      <c r="C19" s="2" t="s">
        <v>73</v>
      </c>
      <c r="D19" s="28">
        <v>9.0009970611283521</v>
      </c>
      <c r="E19" s="28">
        <v>8.3430303988390691</v>
      </c>
      <c r="F19" s="28">
        <v>6.9219788655235028</v>
      </c>
      <c r="G19" s="28">
        <v>6.7530656711917496</v>
      </c>
      <c r="H19" s="28">
        <v>7.4145587092245213</v>
      </c>
      <c r="I19" s="28">
        <v>10.102065982303994</v>
      </c>
      <c r="J19" s="28">
        <v>9.3156368580006035</v>
      </c>
      <c r="K19" s="29">
        <v>6.9534630888127928</v>
      </c>
    </row>
    <row r="20" spans="2:11" x14ac:dyDescent="0.35">
      <c r="B20" s="31"/>
      <c r="C20" s="2" t="s">
        <v>75</v>
      </c>
      <c r="D20" s="28">
        <v>8.997102707886075</v>
      </c>
      <c r="E20" s="28">
        <v>8.3391360455967938</v>
      </c>
      <c r="F20" s="28">
        <v>6.9180845122812258</v>
      </c>
      <c r="G20" s="28">
        <v>6.7491713179494726</v>
      </c>
      <c r="H20" s="28">
        <v>7.4106643559822443</v>
      </c>
      <c r="I20" s="28">
        <v>10.098171629061717</v>
      </c>
      <c r="J20" s="28">
        <v>9.3117425047583264</v>
      </c>
      <c r="K20" s="29">
        <v>6.9495687355705167</v>
      </c>
    </row>
    <row r="21" spans="2:11" x14ac:dyDescent="0.35">
      <c r="B21" s="31"/>
      <c r="C21" s="2" t="s">
        <v>77</v>
      </c>
      <c r="D21" s="28">
        <v>9.0032835249030345</v>
      </c>
      <c r="E21" s="28">
        <v>8.346255937482475</v>
      </c>
      <c r="F21" s="28">
        <v>6.9244214473544812</v>
      </c>
      <c r="G21" s="28">
        <v>6.7557058471853102</v>
      </c>
      <c r="H21" s="28">
        <v>7.4175459703592983</v>
      </c>
      <c r="I21" s="28">
        <v>10.105928878867223</v>
      </c>
      <c r="J21" s="28">
        <v>9.319352789298744</v>
      </c>
      <c r="K21" s="29">
        <v>6.9561768359989351</v>
      </c>
    </row>
    <row r="22" spans="2:11" x14ac:dyDescent="0.35">
      <c r="B22" s="31"/>
      <c r="C22" s="2" t="s">
        <v>79</v>
      </c>
      <c r="D22" s="28">
        <v>9.0011197024473653</v>
      </c>
      <c r="E22" s="28">
        <v>8.3440921150268039</v>
      </c>
      <c r="F22" s="28">
        <v>6.922257624898811</v>
      </c>
      <c r="G22" s="28">
        <v>6.75354202472964</v>
      </c>
      <c r="H22" s="28">
        <v>7.4153821479036282</v>
      </c>
      <c r="I22" s="28">
        <v>10.103765056411552</v>
      </c>
      <c r="J22" s="28">
        <v>9.3171889668430747</v>
      </c>
      <c r="K22" s="29">
        <v>6.954013013543265</v>
      </c>
    </row>
    <row r="23" spans="2:11" x14ac:dyDescent="0.35">
      <c r="B23" s="31"/>
      <c r="C23" s="2" t="s">
        <v>81</v>
      </c>
      <c r="D23" s="28">
        <v>8.9978739687638605</v>
      </c>
      <c r="E23" s="28">
        <v>8.3408463813432991</v>
      </c>
      <c r="F23" s="28">
        <v>6.9190118912153062</v>
      </c>
      <c r="G23" s="28">
        <v>6.7502962910461344</v>
      </c>
      <c r="H23" s="28">
        <v>7.4121364142201234</v>
      </c>
      <c r="I23" s="28">
        <v>10.100519322728047</v>
      </c>
      <c r="J23" s="28">
        <v>9.31394323315957</v>
      </c>
      <c r="K23" s="29">
        <v>6.9507672798597602</v>
      </c>
    </row>
    <row r="24" spans="2:11" x14ac:dyDescent="0.35">
      <c r="B24" s="31"/>
      <c r="C24" s="2" t="s">
        <v>83</v>
      </c>
      <c r="D24" s="28">
        <v>8.9946282350803557</v>
      </c>
      <c r="E24" s="28">
        <v>8.3376006476597961</v>
      </c>
      <c r="F24" s="28">
        <v>6.9157661575318023</v>
      </c>
      <c r="G24" s="28">
        <v>6.7470505573626314</v>
      </c>
      <c r="H24" s="28">
        <v>7.4088906805366195</v>
      </c>
      <c r="I24" s="28">
        <v>10.097273589044544</v>
      </c>
      <c r="J24" s="28">
        <v>9.3106974994760652</v>
      </c>
      <c r="K24" s="29">
        <v>6.9475215461762563</v>
      </c>
    </row>
    <row r="25" spans="2:11" ht="15" thickBot="1" x14ac:dyDescent="0.4">
      <c r="B25" s="32"/>
      <c r="C25" s="3" t="s">
        <v>84</v>
      </c>
      <c r="D25" s="33">
        <v>9.0074876498654799</v>
      </c>
      <c r="E25" s="33">
        <v>8.3495209875761969</v>
      </c>
      <c r="F25" s="33">
        <v>6.9284694542606298</v>
      </c>
      <c r="G25" s="33">
        <v>6.7595562599288765</v>
      </c>
      <c r="H25" s="33">
        <v>7.4210492979616483</v>
      </c>
      <c r="I25" s="33">
        <v>10.10855657104112</v>
      </c>
      <c r="J25" s="33">
        <v>9.3221274467377313</v>
      </c>
      <c r="K25" s="34">
        <v>6.9599536775499198</v>
      </c>
    </row>
    <row r="26" spans="2:11" x14ac:dyDescent="0.35">
      <c r="B26" s="24" t="s">
        <v>106</v>
      </c>
      <c r="C26" s="1" t="s">
        <v>2</v>
      </c>
      <c r="D26" s="25">
        <v>8.3178363228906349</v>
      </c>
      <c r="E26" s="25">
        <v>7.6598693471982209</v>
      </c>
      <c r="F26" s="25">
        <v>6.2374506846172579</v>
      </c>
      <c r="G26" s="25">
        <v>6.0686889679919229</v>
      </c>
      <c r="H26" s="25">
        <v>6.7309182178349012</v>
      </c>
      <c r="I26" s="25">
        <v>9.4201897802799976</v>
      </c>
      <c r="J26" s="25">
        <v>8.6333065884614424</v>
      </c>
      <c r="K26" s="26">
        <v>6.2692284447942823</v>
      </c>
    </row>
    <row r="27" spans="2:11" x14ac:dyDescent="0.35">
      <c r="B27" s="27" t="s">
        <v>107</v>
      </c>
      <c r="C27" s="2" t="s">
        <v>69</v>
      </c>
      <c r="D27" s="28">
        <v>8.3356327445789802</v>
      </c>
      <c r="E27" s="28">
        <v>7.6776660822896972</v>
      </c>
      <c r="F27" s="28">
        <v>6.2566145489741301</v>
      </c>
      <c r="G27" s="28">
        <v>6.0877013546423759</v>
      </c>
      <c r="H27" s="28">
        <v>6.7491943926751485</v>
      </c>
      <c r="I27" s="28">
        <v>9.4367016657546205</v>
      </c>
      <c r="J27" s="28">
        <v>8.6502725414512316</v>
      </c>
      <c r="K27" s="29">
        <v>6.2880987722634201</v>
      </c>
    </row>
    <row r="28" spans="2:11" x14ac:dyDescent="0.35">
      <c r="B28" s="27" t="s">
        <v>110</v>
      </c>
      <c r="C28" s="2" t="s">
        <v>71</v>
      </c>
      <c r="D28" s="28">
        <v>8.3330365090841276</v>
      </c>
      <c r="E28" s="28">
        <v>7.6750698467948455</v>
      </c>
      <c r="F28" s="28">
        <v>6.2540183134792784</v>
      </c>
      <c r="G28" s="28">
        <v>6.0851051191475243</v>
      </c>
      <c r="H28" s="28">
        <v>6.7465981571802969</v>
      </c>
      <c r="I28" s="28">
        <v>9.4341054302597698</v>
      </c>
      <c r="J28" s="28">
        <v>8.647676305956379</v>
      </c>
      <c r="K28" s="29">
        <v>6.2855025367685684</v>
      </c>
    </row>
    <row r="29" spans="2:11" x14ac:dyDescent="0.35">
      <c r="B29" s="30">
        <v>0</v>
      </c>
      <c r="C29" s="2" t="s">
        <v>73</v>
      </c>
      <c r="D29" s="28">
        <v>8.3291421558418506</v>
      </c>
      <c r="E29" s="28">
        <v>7.6711754935525684</v>
      </c>
      <c r="F29" s="28">
        <v>6.2501239602370013</v>
      </c>
      <c r="G29" s="28">
        <v>6.0812107659052481</v>
      </c>
      <c r="H29" s="28">
        <v>6.7427038039380198</v>
      </c>
      <c r="I29" s="28">
        <v>9.4302110770174927</v>
      </c>
      <c r="J29" s="28">
        <v>8.643781952714102</v>
      </c>
      <c r="K29" s="29">
        <v>6.2816081835262922</v>
      </c>
    </row>
    <row r="30" spans="2:11" x14ac:dyDescent="0.35">
      <c r="B30" s="31"/>
      <c r="C30" s="2" t="s">
        <v>75</v>
      </c>
      <c r="D30" s="28">
        <v>8.3252478025995753</v>
      </c>
      <c r="E30" s="28">
        <v>7.6672811403102923</v>
      </c>
      <c r="F30" s="28">
        <v>6.2462296069947252</v>
      </c>
      <c r="G30" s="28">
        <v>6.0773164126629711</v>
      </c>
      <c r="H30" s="28">
        <v>6.7388094506957437</v>
      </c>
      <c r="I30" s="28">
        <v>9.4263167237752157</v>
      </c>
      <c r="J30" s="28">
        <v>8.6398875994718249</v>
      </c>
      <c r="K30" s="29">
        <v>6.2777138302840152</v>
      </c>
    </row>
    <row r="31" spans="2:11" x14ac:dyDescent="0.35">
      <c r="B31" s="31"/>
      <c r="C31" s="2" t="s">
        <v>77</v>
      </c>
      <c r="D31" s="28">
        <v>8.331428619616533</v>
      </c>
      <c r="E31" s="28">
        <v>7.6744010321959735</v>
      </c>
      <c r="F31" s="28">
        <v>6.2525665420679797</v>
      </c>
      <c r="G31" s="28">
        <v>6.0838509418988087</v>
      </c>
      <c r="H31" s="28">
        <v>6.7456910650727968</v>
      </c>
      <c r="I31" s="28">
        <v>9.4340739735807215</v>
      </c>
      <c r="J31" s="28">
        <v>8.6474978840122425</v>
      </c>
      <c r="K31" s="29">
        <v>6.2843219307124336</v>
      </c>
    </row>
    <row r="32" spans="2:11" x14ac:dyDescent="0.35">
      <c r="B32" s="31"/>
      <c r="C32" s="2" t="s">
        <v>79</v>
      </c>
      <c r="D32" s="28">
        <v>8.3292647971608638</v>
      </c>
      <c r="E32" s="28">
        <v>7.6722372097403033</v>
      </c>
      <c r="F32" s="28">
        <v>6.2504027196123095</v>
      </c>
      <c r="G32" s="28">
        <v>6.0816871194431386</v>
      </c>
      <c r="H32" s="28">
        <v>6.7435272426171275</v>
      </c>
      <c r="I32" s="28">
        <v>9.4319101511250523</v>
      </c>
      <c r="J32" s="28">
        <v>8.6453340615565732</v>
      </c>
      <c r="K32" s="29">
        <v>6.2821581082567644</v>
      </c>
    </row>
    <row r="33" spans="2:11" x14ac:dyDescent="0.35">
      <c r="B33" s="31"/>
      <c r="C33" s="2" t="s">
        <v>81</v>
      </c>
      <c r="D33" s="28">
        <v>8.326019063477359</v>
      </c>
      <c r="E33" s="28">
        <v>7.6689914760567985</v>
      </c>
      <c r="F33" s="28">
        <v>6.2471569859288048</v>
      </c>
      <c r="G33" s="28">
        <v>6.0784413857596347</v>
      </c>
      <c r="H33" s="28">
        <v>6.7402815089336219</v>
      </c>
      <c r="I33" s="28">
        <v>9.4286644174415457</v>
      </c>
      <c r="J33" s="28">
        <v>8.6420883278730685</v>
      </c>
      <c r="K33" s="29">
        <v>6.2789123745732587</v>
      </c>
    </row>
    <row r="34" spans="2:11" x14ac:dyDescent="0.35">
      <c r="B34" s="31"/>
      <c r="C34" s="2" t="s">
        <v>83</v>
      </c>
      <c r="D34" s="28">
        <v>8.322773329793856</v>
      </c>
      <c r="E34" s="28">
        <v>7.6657457423732946</v>
      </c>
      <c r="F34" s="28">
        <v>6.2439112522453009</v>
      </c>
      <c r="G34" s="28">
        <v>6.0751956520761299</v>
      </c>
      <c r="H34" s="28">
        <v>6.7370357752501189</v>
      </c>
      <c r="I34" s="28">
        <v>9.4254186837580427</v>
      </c>
      <c r="J34" s="28">
        <v>8.6388425941895655</v>
      </c>
      <c r="K34" s="29">
        <v>6.2756666408897557</v>
      </c>
    </row>
    <row r="35" spans="2:11" ht="15" thickBot="1" x14ac:dyDescent="0.4">
      <c r="B35" s="32"/>
      <c r="C35" s="3" t="s">
        <v>84</v>
      </c>
      <c r="D35" s="33">
        <v>8.3356327445789802</v>
      </c>
      <c r="E35" s="33">
        <v>7.6776660822896972</v>
      </c>
      <c r="F35" s="33">
        <v>6.2566145489741301</v>
      </c>
      <c r="G35" s="33">
        <v>6.0877013546423759</v>
      </c>
      <c r="H35" s="33">
        <v>6.7491943926751485</v>
      </c>
      <c r="I35" s="33">
        <v>9.4367016657546205</v>
      </c>
      <c r="J35" s="33">
        <v>8.6502725414512316</v>
      </c>
      <c r="K35" s="34">
        <v>6.2880987722634201</v>
      </c>
    </row>
    <row r="36" spans="2:11" x14ac:dyDescent="0.35">
      <c r="B36" s="24" t="s">
        <v>106</v>
      </c>
      <c r="C36" s="1" t="s">
        <v>2</v>
      </c>
      <c r="D36" s="25">
        <v>7.6459814176041343</v>
      </c>
      <c r="E36" s="25">
        <v>6.9880144419117194</v>
      </c>
      <c r="F36" s="25">
        <v>5.5655957793307564</v>
      </c>
      <c r="G36" s="25">
        <v>5.3968340627054214</v>
      </c>
      <c r="H36" s="25">
        <v>6.0590633125483997</v>
      </c>
      <c r="I36" s="25">
        <v>8.7483348749934979</v>
      </c>
      <c r="J36" s="25">
        <v>7.96145168317494</v>
      </c>
      <c r="K36" s="26">
        <v>5.5973735395077808</v>
      </c>
    </row>
    <row r="37" spans="2:11" x14ac:dyDescent="0.35">
      <c r="B37" s="27" t="s">
        <v>107</v>
      </c>
      <c r="C37" s="2" t="s">
        <v>69</v>
      </c>
      <c r="D37" s="28">
        <v>7.6637778392924787</v>
      </c>
      <c r="E37" s="28">
        <v>7.0058111770031966</v>
      </c>
      <c r="F37" s="28">
        <v>5.5847596436876294</v>
      </c>
      <c r="G37" s="28">
        <v>5.4158464493558753</v>
      </c>
      <c r="H37" s="28">
        <v>6.077339487388647</v>
      </c>
      <c r="I37" s="28">
        <v>8.7648467604681208</v>
      </c>
      <c r="J37" s="28">
        <v>7.9784176361647301</v>
      </c>
      <c r="K37" s="29">
        <v>5.6162438669769195</v>
      </c>
    </row>
    <row r="38" spans="2:11" x14ac:dyDescent="0.35">
      <c r="B38" s="27" t="s">
        <v>111</v>
      </c>
      <c r="C38" s="2" t="s">
        <v>71</v>
      </c>
      <c r="D38" s="28">
        <v>7.661181603797627</v>
      </c>
      <c r="E38" s="28">
        <v>7.003214941508344</v>
      </c>
      <c r="F38" s="28">
        <v>5.5821634081927769</v>
      </c>
      <c r="G38" s="28">
        <v>5.4132502138610237</v>
      </c>
      <c r="H38" s="28">
        <v>6.0747432518937954</v>
      </c>
      <c r="I38" s="28">
        <v>8.7622505249732683</v>
      </c>
      <c r="J38" s="28">
        <v>7.9758214006698775</v>
      </c>
      <c r="K38" s="29">
        <v>5.6136476314820678</v>
      </c>
    </row>
    <row r="39" spans="2:11" x14ac:dyDescent="0.35">
      <c r="B39" s="30">
        <v>0</v>
      </c>
      <c r="C39" s="2" t="s">
        <v>73</v>
      </c>
      <c r="D39" s="28">
        <v>7.65728725055535</v>
      </c>
      <c r="E39" s="28">
        <v>6.9993205882660678</v>
      </c>
      <c r="F39" s="28">
        <v>5.5782690549505007</v>
      </c>
      <c r="G39" s="28">
        <v>5.4093558606187466</v>
      </c>
      <c r="H39" s="28">
        <v>6.0708488986515192</v>
      </c>
      <c r="I39" s="28">
        <v>8.7583561717309912</v>
      </c>
      <c r="J39" s="28">
        <v>7.9719270474276014</v>
      </c>
      <c r="K39" s="29">
        <v>5.6097532782397908</v>
      </c>
    </row>
    <row r="40" spans="2:11" x14ac:dyDescent="0.35">
      <c r="B40" s="31"/>
      <c r="C40" s="2" t="s">
        <v>75</v>
      </c>
      <c r="D40" s="28">
        <v>7.6533928973130738</v>
      </c>
      <c r="E40" s="28">
        <v>6.9954262350237908</v>
      </c>
      <c r="F40" s="28">
        <v>5.5743747017082237</v>
      </c>
      <c r="G40" s="28">
        <v>5.4054615073764705</v>
      </c>
      <c r="H40" s="28">
        <v>6.0669545454092422</v>
      </c>
      <c r="I40" s="28">
        <v>8.754461818488716</v>
      </c>
      <c r="J40" s="28">
        <v>7.9680326941853243</v>
      </c>
      <c r="K40" s="29">
        <v>5.6058589249975146</v>
      </c>
    </row>
    <row r="41" spans="2:11" x14ac:dyDescent="0.35">
      <c r="B41" s="31"/>
      <c r="C41" s="2" t="s">
        <v>77</v>
      </c>
      <c r="D41" s="28">
        <v>7.6595737143300324</v>
      </c>
      <c r="E41" s="28">
        <v>7.002546126909472</v>
      </c>
      <c r="F41" s="28">
        <v>5.5807116367814791</v>
      </c>
      <c r="G41" s="28">
        <v>5.4119960366123072</v>
      </c>
      <c r="H41" s="28">
        <v>6.0738361597862962</v>
      </c>
      <c r="I41" s="28">
        <v>8.76221906829422</v>
      </c>
      <c r="J41" s="28">
        <v>7.9756429787257419</v>
      </c>
      <c r="K41" s="29">
        <v>5.612467025425933</v>
      </c>
    </row>
    <row r="42" spans="2:11" x14ac:dyDescent="0.35">
      <c r="B42" s="31"/>
      <c r="C42" s="2" t="s">
        <v>79</v>
      </c>
      <c r="D42" s="28">
        <v>7.6574098918743632</v>
      </c>
      <c r="E42" s="28">
        <v>7.0003823044538018</v>
      </c>
      <c r="F42" s="28">
        <v>5.5785478143258089</v>
      </c>
      <c r="G42" s="28">
        <v>5.409832214156638</v>
      </c>
      <c r="H42" s="28">
        <v>6.0716723373306261</v>
      </c>
      <c r="I42" s="28">
        <v>8.7600552458385508</v>
      </c>
      <c r="J42" s="28">
        <v>7.9734791562700726</v>
      </c>
      <c r="K42" s="29">
        <v>5.6103032029702629</v>
      </c>
    </row>
    <row r="43" spans="2:11" x14ac:dyDescent="0.35">
      <c r="B43" s="31"/>
      <c r="C43" s="2" t="s">
        <v>81</v>
      </c>
      <c r="D43" s="28">
        <v>7.6541641581908593</v>
      </c>
      <c r="E43" s="28">
        <v>6.997136570770297</v>
      </c>
      <c r="F43" s="28">
        <v>5.5753020806423041</v>
      </c>
      <c r="G43" s="28">
        <v>5.4065864804731332</v>
      </c>
      <c r="H43" s="28">
        <v>6.0684266036471213</v>
      </c>
      <c r="I43" s="28">
        <v>8.756809512155046</v>
      </c>
      <c r="J43" s="28">
        <v>7.9702334225865688</v>
      </c>
      <c r="K43" s="29">
        <v>5.607057469286759</v>
      </c>
    </row>
    <row r="44" spans="2:11" x14ac:dyDescent="0.35">
      <c r="B44" s="31"/>
      <c r="C44" s="2" t="s">
        <v>83</v>
      </c>
      <c r="D44" s="28">
        <v>7.6509184245073545</v>
      </c>
      <c r="E44" s="28">
        <v>6.9938908370867932</v>
      </c>
      <c r="F44" s="28">
        <v>5.5720563469588003</v>
      </c>
      <c r="G44" s="28">
        <v>5.4033407467896293</v>
      </c>
      <c r="H44" s="28">
        <v>6.0651808699636174</v>
      </c>
      <c r="I44" s="28">
        <v>8.7535637784715412</v>
      </c>
      <c r="J44" s="28">
        <v>7.966987688903064</v>
      </c>
      <c r="K44" s="29">
        <v>5.6038117356032542</v>
      </c>
    </row>
    <row r="45" spans="2:11" ht="15" thickBot="1" x14ac:dyDescent="0.4">
      <c r="B45" s="32"/>
      <c r="C45" s="3" t="s">
        <v>84</v>
      </c>
      <c r="D45" s="33">
        <v>7.6637778392924787</v>
      </c>
      <c r="E45" s="33">
        <v>7.0058111770031966</v>
      </c>
      <c r="F45" s="33">
        <v>5.5847596436876294</v>
      </c>
      <c r="G45" s="33">
        <v>5.4158464493558753</v>
      </c>
      <c r="H45" s="33">
        <v>6.077339487388647</v>
      </c>
      <c r="I45" s="33">
        <v>8.7648467604681208</v>
      </c>
      <c r="J45" s="33">
        <v>7.9784176361647301</v>
      </c>
      <c r="K45" s="34">
        <v>5.6162438669769195</v>
      </c>
    </row>
    <row r="46" spans="2:11" x14ac:dyDescent="0.35">
      <c r="B46" s="35" t="s">
        <v>112</v>
      </c>
      <c r="C46" s="1" t="s">
        <v>2</v>
      </c>
      <c r="D46" s="25">
        <v>8.0833375569660948</v>
      </c>
      <c r="E46" s="25">
        <v>7.3783262235293945</v>
      </c>
      <c r="F46" s="25">
        <v>5.9661583281546244</v>
      </c>
      <c r="G46" s="25">
        <v>5.7871304557199821</v>
      </c>
      <c r="H46" s="25">
        <v>6.4594531250230904</v>
      </c>
      <c r="I46" s="25">
        <v>9.138479761041495</v>
      </c>
      <c r="J46" s="25">
        <v>8.3514677367822703</v>
      </c>
      <c r="K46" s="26">
        <v>5.9864782639853384</v>
      </c>
    </row>
    <row r="47" spans="2:11" x14ac:dyDescent="0.35">
      <c r="B47" s="27"/>
      <c r="C47" s="2" t="s">
        <v>69</v>
      </c>
      <c r="D47" s="28">
        <v>8.1022603755165701</v>
      </c>
      <c r="E47" s="28">
        <v>7.3971003322931823</v>
      </c>
      <c r="F47" s="28">
        <v>5.9865572142924712</v>
      </c>
      <c r="G47" s="28">
        <v>5.8072006438041006</v>
      </c>
      <c r="H47" s="28">
        <v>6.4788160314045484</v>
      </c>
      <c r="I47" s="28">
        <v>9.155970369936151</v>
      </c>
      <c r="J47" s="28">
        <v>8.3694804936145726</v>
      </c>
      <c r="K47" s="29">
        <v>6.0063443059526369</v>
      </c>
    </row>
    <row r="48" spans="2:11" x14ac:dyDescent="0.35">
      <c r="B48" s="27" t="s">
        <v>108</v>
      </c>
      <c r="C48" s="2" t="s">
        <v>71</v>
      </c>
      <c r="D48" s="28">
        <v>8.0996641400217175</v>
      </c>
      <c r="E48" s="28">
        <v>7.3945040967983307</v>
      </c>
      <c r="F48" s="28">
        <v>5.9839609787976205</v>
      </c>
      <c r="G48" s="28">
        <v>5.8046044083092498</v>
      </c>
      <c r="H48" s="28">
        <v>6.4762197959096968</v>
      </c>
      <c r="I48" s="28">
        <v>9.1533741344413002</v>
      </c>
      <c r="J48" s="28">
        <v>8.36688425811972</v>
      </c>
      <c r="K48" s="29">
        <v>6.003748070457787</v>
      </c>
    </row>
    <row r="49" spans="2:11" x14ac:dyDescent="0.35">
      <c r="B49" s="30">
        <v>0</v>
      </c>
      <c r="C49" s="2" t="s">
        <v>73</v>
      </c>
      <c r="D49" s="28">
        <v>8.0957697867794423</v>
      </c>
      <c r="E49" s="28">
        <v>7.3906097435560536</v>
      </c>
      <c r="F49" s="28">
        <v>5.9800666255553434</v>
      </c>
      <c r="G49" s="28">
        <v>5.8007100550669728</v>
      </c>
      <c r="H49" s="28">
        <v>6.4723254426674197</v>
      </c>
      <c r="I49" s="28">
        <v>9.1494797811990232</v>
      </c>
      <c r="J49" s="28">
        <v>8.362989904877443</v>
      </c>
      <c r="K49" s="29">
        <v>5.9998537172155091</v>
      </c>
    </row>
    <row r="50" spans="2:11" x14ac:dyDescent="0.35">
      <c r="B50" s="31"/>
      <c r="C50" s="2" t="s">
        <v>75</v>
      </c>
      <c r="D50" s="28">
        <v>8.0918754335371652</v>
      </c>
      <c r="E50" s="28">
        <v>7.3867153903137774</v>
      </c>
      <c r="F50" s="28">
        <v>5.9761722723130672</v>
      </c>
      <c r="G50" s="28">
        <v>5.7968157018246957</v>
      </c>
      <c r="H50" s="28">
        <v>6.4684310894251436</v>
      </c>
      <c r="I50" s="28">
        <v>9.1455854279567461</v>
      </c>
      <c r="J50" s="28">
        <v>8.3590955516351677</v>
      </c>
      <c r="K50" s="29">
        <v>5.9959593639732329</v>
      </c>
    </row>
    <row r="51" spans="2:11" x14ac:dyDescent="0.35">
      <c r="B51" s="31"/>
      <c r="C51" s="2" t="s">
        <v>77</v>
      </c>
      <c r="D51" s="28">
        <v>8.0980365318735714</v>
      </c>
      <c r="E51" s="28">
        <v>7.3933420547731936</v>
      </c>
      <c r="F51" s="28">
        <v>5.9822413258877392</v>
      </c>
      <c r="G51" s="28">
        <v>5.8028762272857843</v>
      </c>
      <c r="H51" s="28">
        <v>6.4747055929167239</v>
      </c>
      <c r="I51" s="28">
        <v>9.1528495618945911</v>
      </c>
      <c r="J51" s="28">
        <v>8.3661439840606491</v>
      </c>
      <c r="K51" s="29">
        <v>6.0020869720712637</v>
      </c>
    </row>
    <row r="52" spans="2:11" x14ac:dyDescent="0.35">
      <c r="B52" s="31"/>
      <c r="C52" s="2" t="s">
        <v>79</v>
      </c>
      <c r="D52" s="28">
        <v>8.0958727094179004</v>
      </c>
      <c r="E52" s="28">
        <v>7.3911782323175235</v>
      </c>
      <c r="F52" s="28">
        <v>5.9800775034320699</v>
      </c>
      <c r="G52" s="28">
        <v>5.8007124048301151</v>
      </c>
      <c r="H52" s="28">
        <v>6.4725417704610537</v>
      </c>
      <c r="I52" s="28">
        <v>9.1506857394389218</v>
      </c>
      <c r="J52" s="28">
        <v>8.363980161604978</v>
      </c>
      <c r="K52" s="29">
        <v>5.9999231496155945</v>
      </c>
    </row>
    <row r="53" spans="2:11" x14ac:dyDescent="0.35">
      <c r="B53" s="31"/>
      <c r="C53" s="2" t="s">
        <v>81</v>
      </c>
      <c r="D53" s="28">
        <v>8.0926269757343974</v>
      </c>
      <c r="E53" s="28">
        <v>7.3879324986340196</v>
      </c>
      <c r="F53" s="28">
        <v>5.9768317697485651</v>
      </c>
      <c r="G53" s="28">
        <v>5.7974666711466103</v>
      </c>
      <c r="H53" s="28">
        <v>6.4692960367775498</v>
      </c>
      <c r="I53" s="28">
        <v>9.1474400057554188</v>
      </c>
      <c r="J53" s="28">
        <v>8.360734427921475</v>
      </c>
      <c r="K53" s="29">
        <v>5.9966774159320897</v>
      </c>
    </row>
    <row r="54" spans="2:11" x14ac:dyDescent="0.35">
      <c r="B54" s="31"/>
      <c r="C54" s="2" t="s">
        <v>83</v>
      </c>
      <c r="D54" s="28">
        <v>8.0893812420508926</v>
      </c>
      <c r="E54" s="28">
        <v>7.3846867649505148</v>
      </c>
      <c r="F54" s="28">
        <v>5.9735860360650603</v>
      </c>
      <c r="G54" s="28">
        <v>5.7942209374631055</v>
      </c>
      <c r="H54" s="28">
        <v>6.466050303094045</v>
      </c>
      <c r="I54" s="28">
        <v>9.144194272071914</v>
      </c>
      <c r="J54" s="28">
        <v>8.3574886942379703</v>
      </c>
      <c r="K54" s="29">
        <v>5.9934316822485849</v>
      </c>
    </row>
    <row r="55" spans="2:11" ht="15" thickBot="1" x14ac:dyDescent="0.4">
      <c r="B55" s="32"/>
      <c r="C55" s="3" t="s">
        <v>84</v>
      </c>
      <c r="D55" s="33">
        <v>8.1022603755165701</v>
      </c>
      <c r="E55" s="33">
        <v>7.3971003322931823</v>
      </c>
      <c r="F55" s="33">
        <v>5.9865572142924712</v>
      </c>
      <c r="G55" s="33">
        <v>5.8072006438041006</v>
      </c>
      <c r="H55" s="33">
        <v>6.4788160314045484</v>
      </c>
      <c r="I55" s="33">
        <v>9.155970369936151</v>
      </c>
      <c r="J55" s="33">
        <v>8.3694804936145726</v>
      </c>
      <c r="K55" s="34">
        <v>6.0063443059526369</v>
      </c>
    </row>
    <row r="56" spans="2:11" x14ac:dyDescent="0.35">
      <c r="B56" s="35" t="s">
        <v>112</v>
      </c>
      <c r="C56" s="1" t="s">
        <v>2</v>
      </c>
      <c r="D56" s="25">
        <v>7.7489281796054517</v>
      </c>
      <c r="E56" s="25">
        <v>7.0439168461687514</v>
      </c>
      <c r="F56" s="25">
        <v>5.6317489507939813</v>
      </c>
      <c r="G56" s="25">
        <v>5.4527210783593389</v>
      </c>
      <c r="H56" s="25">
        <v>6.1250437476624473</v>
      </c>
      <c r="I56" s="25">
        <v>8.8040703836808518</v>
      </c>
      <c r="J56" s="25">
        <v>8.0170583594216271</v>
      </c>
      <c r="K56" s="26">
        <v>5.6520688866246944</v>
      </c>
    </row>
    <row r="57" spans="2:11" x14ac:dyDescent="0.35">
      <c r="B57" s="27"/>
      <c r="C57" s="2" t="s">
        <v>69</v>
      </c>
      <c r="D57" s="28">
        <v>7.7678509981559261</v>
      </c>
      <c r="E57" s="28">
        <v>7.0626909549325383</v>
      </c>
      <c r="F57" s="28">
        <v>5.6521478369318281</v>
      </c>
      <c r="G57" s="28">
        <v>5.4727912664434575</v>
      </c>
      <c r="H57" s="28">
        <v>6.1444066540439044</v>
      </c>
      <c r="I57" s="28">
        <v>8.8215609925755079</v>
      </c>
      <c r="J57" s="28">
        <v>8.0350711162539277</v>
      </c>
      <c r="K57" s="29">
        <v>5.6719349285919947</v>
      </c>
    </row>
    <row r="58" spans="2:11" x14ac:dyDescent="0.35">
      <c r="B58" s="27" t="s">
        <v>109</v>
      </c>
      <c r="C58" s="2" t="s">
        <v>71</v>
      </c>
      <c r="D58" s="28">
        <v>7.7652547626610753</v>
      </c>
      <c r="E58" s="28">
        <v>7.0600947194376875</v>
      </c>
      <c r="F58" s="28">
        <v>5.6495516014369773</v>
      </c>
      <c r="G58" s="28">
        <v>5.4701950309486058</v>
      </c>
      <c r="H58" s="28">
        <v>6.1418104185490536</v>
      </c>
      <c r="I58" s="28">
        <v>8.8189647570806571</v>
      </c>
      <c r="J58" s="28">
        <v>8.0324748807590769</v>
      </c>
      <c r="K58" s="29">
        <v>5.669338693097143</v>
      </c>
    </row>
    <row r="59" spans="2:11" x14ac:dyDescent="0.35">
      <c r="B59" s="30">
        <v>0</v>
      </c>
      <c r="C59" s="2" t="s">
        <v>73</v>
      </c>
      <c r="D59" s="28">
        <v>7.7613604094187991</v>
      </c>
      <c r="E59" s="28">
        <v>7.0562003661954105</v>
      </c>
      <c r="F59" s="28">
        <v>5.6456572481947003</v>
      </c>
      <c r="G59" s="28">
        <v>5.4663006777063297</v>
      </c>
      <c r="H59" s="28">
        <v>6.1379160653067775</v>
      </c>
      <c r="I59" s="28">
        <v>8.81507040383838</v>
      </c>
      <c r="J59" s="28">
        <v>8.0285805275167998</v>
      </c>
      <c r="K59" s="29">
        <v>5.665444339854866</v>
      </c>
    </row>
    <row r="60" spans="2:11" x14ac:dyDescent="0.35">
      <c r="B60" s="31"/>
      <c r="C60" s="2" t="s">
        <v>75</v>
      </c>
      <c r="D60" s="28">
        <v>7.7574660561765221</v>
      </c>
      <c r="E60" s="28">
        <v>7.0523060129531343</v>
      </c>
      <c r="F60" s="28">
        <v>5.6417628949524232</v>
      </c>
      <c r="G60" s="28">
        <v>5.4624063244640526</v>
      </c>
      <c r="H60" s="28">
        <v>6.1340217120645004</v>
      </c>
      <c r="I60" s="28">
        <v>8.811176050596103</v>
      </c>
      <c r="J60" s="28">
        <v>8.0246861742745246</v>
      </c>
      <c r="K60" s="29">
        <v>5.6615499866125889</v>
      </c>
    </row>
    <row r="61" spans="2:11" x14ac:dyDescent="0.35">
      <c r="B61" s="31"/>
      <c r="C61" s="2" t="s">
        <v>77</v>
      </c>
      <c r="D61" s="28">
        <v>7.7636271545129274</v>
      </c>
      <c r="E61" s="28">
        <v>7.0589326774125505</v>
      </c>
      <c r="F61" s="28">
        <v>5.647831948527096</v>
      </c>
      <c r="G61" s="28">
        <v>5.4684668499251412</v>
      </c>
      <c r="H61" s="28">
        <v>6.1402962155560807</v>
      </c>
      <c r="I61" s="28">
        <v>8.8184401845339497</v>
      </c>
      <c r="J61" s="28">
        <v>8.0317346067000059</v>
      </c>
      <c r="K61" s="29">
        <v>5.6676775947106206</v>
      </c>
    </row>
    <row r="62" spans="2:11" x14ac:dyDescent="0.35">
      <c r="B62" s="31"/>
      <c r="C62" s="2" t="s">
        <v>79</v>
      </c>
      <c r="D62" s="28">
        <v>7.7614633320572581</v>
      </c>
      <c r="E62" s="28">
        <v>7.0567688549568803</v>
      </c>
      <c r="F62" s="28">
        <v>5.6456681260714259</v>
      </c>
      <c r="G62" s="28">
        <v>5.4663030274694711</v>
      </c>
      <c r="H62" s="28">
        <v>6.1381323931004106</v>
      </c>
      <c r="I62" s="28">
        <v>8.8162763620782787</v>
      </c>
      <c r="J62" s="28">
        <v>8.0295707842443349</v>
      </c>
      <c r="K62" s="29">
        <v>5.6655137722549513</v>
      </c>
    </row>
    <row r="63" spans="2:11" x14ac:dyDescent="0.35">
      <c r="B63" s="31"/>
      <c r="C63" s="2" t="s">
        <v>81</v>
      </c>
      <c r="D63" s="28">
        <v>7.7582175983737525</v>
      </c>
      <c r="E63" s="28">
        <v>7.0535231212733756</v>
      </c>
      <c r="F63" s="28">
        <v>5.642422392387922</v>
      </c>
      <c r="G63" s="28">
        <v>5.4630572937859672</v>
      </c>
      <c r="H63" s="28">
        <v>6.1348866594169058</v>
      </c>
      <c r="I63" s="28">
        <v>8.8130306283947739</v>
      </c>
      <c r="J63" s="28">
        <v>8.0263250505608301</v>
      </c>
      <c r="K63" s="29">
        <v>5.6622680385714466</v>
      </c>
    </row>
    <row r="64" spans="2:11" x14ac:dyDescent="0.35">
      <c r="B64" s="31"/>
      <c r="C64" s="2" t="s">
        <v>83</v>
      </c>
      <c r="D64" s="28">
        <v>7.7549718646902495</v>
      </c>
      <c r="E64" s="28">
        <v>7.0502773875898717</v>
      </c>
      <c r="F64" s="28">
        <v>5.6391766587044172</v>
      </c>
      <c r="G64" s="28">
        <v>5.4598115601024624</v>
      </c>
      <c r="H64" s="28">
        <v>6.1316409257334019</v>
      </c>
      <c r="I64" s="28">
        <v>8.8097848947112709</v>
      </c>
      <c r="J64" s="28">
        <v>8.0230793168773271</v>
      </c>
      <c r="K64" s="29">
        <v>5.6590223048879418</v>
      </c>
    </row>
    <row r="65" spans="2:11" ht="15" thickBot="1" x14ac:dyDescent="0.4">
      <c r="B65" s="32"/>
      <c r="C65" s="3" t="s">
        <v>84</v>
      </c>
      <c r="D65" s="33">
        <v>7.7678509981559261</v>
      </c>
      <c r="E65" s="33">
        <v>7.0626909549325383</v>
      </c>
      <c r="F65" s="33">
        <v>5.6521478369318281</v>
      </c>
      <c r="G65" s="33">
        <v>5.4727912664434575</v>
      </c>
      <c r="H65" s="33">
        <v>6.1444066540439044</v>
      </c>
      <c r="I65" s="33">
        <v>8.8215609925755079</v>
      </c>
      <c r="J65" s="33">
        <v>8.0350711162539277</v>
      </c>
      <c r="K65" s="34">
        <v>5.6719349285919947</v>
      </c>
    </row>
    <row r="66" spans="2:11" x14ac:dyDescent="0.35">
      <c r="B66" s="35" t="s">
        <v>112</v>
      </c>
      <c r="C66" s="1" t="s">
        <v>2</v>
      </c>
      <c r="D66" s="25">
        <v>7.2473141135644878</v>
      </c>
      <c r="E66" s="25">
        <v>6.5423027801277875</v>
      </c>
      <c r="F66" s="25">
        <v>5.1301348847530157</v>
      </c>
      <c r="G66" s="25">
        <v>4.9511070123183734</v>
      </c>
      <c r="H66" s="25">
        <v>5.6234296816214826</v>
      </c>
      <c r="I66" s="25">
        <v>8.3024563176398871</v>
      </c>
      <c r="J66" s="25">
        <v>7.5154442933806624</v>
      </c>
      <c r="K66" s="26">
        <v>5.1504548205837288</v>
      </c>
    </row>
    <row r="67" spans="2:11" x14ac:dyDescent="0.35">
      <c r="B67" s="27"/>
      <c r="C67" s="2" t="s">
        <v>69</v>
      </c>
      <c r="D67" s="28">
        <v>7.2662369321149614</v>
      </c>
      <c r="E67" s="28">
        <v>6.5610768888915736</v>
      </c>
      <c r="F67" s="28">
        <v>5.1505337708908634</v>
      </c>
      <c r="G67" s="28">
        <v>4.9711772004024919</v>
      </c>
      <c r="H67" s="28">
        <v>5.6427925880029397</v>
      </c>
      <c r="I67" s="28">
        <v>8.3199469265345432</v>
      </c>
      <c r="J67" s="28">
        <v>7.533457050212963</v>
      </c>
      <c r="K67" s="29">
        <v>5.1703208625510291</v>
      </c>
    </row>
    <row r="68" spans="2:11" x14ac:dyDescent="0.35">
      <c r="B68" s="27" t="s">
        <v>110</v>
      </c>
      <c r="C68" s="2" t="s">
        <v>71</v>
      </c>
      <c r="D68" s="28">
        <v>7.2636406966201106</v>
      </c>
      <c r="E68" s="28">
        <v>6.5584806533967228</v>
      </c>
      <c r="F68" s="28">
        <v>5.1479375353960117</v>
      </c>
      <c r="G68" s="28">
        <v>4.9685809649076411</v>
      </c>
      <c r="H68" s="28">
        <v>5.6401963525080889</v>
      </c>
      <c r="I68" s="28">
        <v>8.3173506910396924</v>
      </c>
      <c r="J68" s="28">
        <v>7.5308608147181131</v>
      </c>
      <c r="K68" s="29">
        <v>5.1677246270561774</v>
      </c>
    </row>
    <row r="69" spans="2:11" x14ac:dyDescent="0.35">
      <c r="B69" s="30">
        <v>0</v>
      </c>
      <c r="C69" s="2" t="s">
        <v>73</v>
      </c>
      <c r="D69" s="28">
        <v>7.2597463433778326</v>
      </c>
      <c r="E69" s="28">
        <v>6.5545863001544449</v>
      </c>
      <c r="F69" s="28">
        <v>5.1440431821537356</v>
      </c>
      <c r="G69" s="28">
        <v>4.9646866116653641</v>
      </c>
      <c r="H69" s="28">
        <v>5.6363019992658119</v>
      </c>
      <c r="I69" s="28">
        <v>8.3134563377974136</v>
      </c>
      <c r="J69" s="28">
        <v>7.5269664614758351</v>
      </c>
      <c r="K69" s="29">
        <v>5.1638302738139013</v>
      </c>
    </row>
    <row r="70" spans="2:11" x14ac:dyDescent="0.35">
      <c r="B70" s="31"/>
      <c r="C70" s="2" t="s">
        <v>75</v>
      </c>
      <c r="D70" s="28">
        <v>7.2558519901355565</v>
      </c>
      <c r="E70" s="28">
        <v>6.5506919469121687</v>
      </c>
      <c r="F70" s="28">
        <v>5.1401488289114585</v>
      </c>
      <c r="G70" s="28">
        <v>4.960792258423087</v>
      </c>
      <c r="H70" s="28">
        <v>5.6324076460235348</v>
      </c>
      <c r="I70" s="28">
        <v>8.3095619845551383</v>
      </c>
      <c r="J70" s="28">
        <v>7.5230721082335581</v>
      </c>
      <c r="K70" s="29">
        <v>5.1599359205716242</v>
      </c>
    </row>
    <row r="71" spans="2:11" x14ac:dyDescent="0.35">
      <c r="B71" s="31"/>
      <c r="C71" s="2" t="s">
        <v>77</v>
      </c>
      <c r="D71" s="28">
        <v>7.2620130884719618</v>
      </c>
      <c r="E71" s="28">
        <v>6.5573186113715849</v>
      </c>
      <c r="F71" s="28">
        <v>5.1462178824861313</v>
      </c>
      <c r="G71" s="28">
        <v>4.9668527838841765</v>
      </c>
      <c r="H71" s="28">
        <v>5.6386821495151151</v>
      </c>
      <c r="I71" s="28">
        <v>8.3168261184929833</v>
      </c>
      <c r="J71" s="28">
        <v>7.5301205406590404</v>
      </c>
      <c r="K71" s="29">
        <v>5.1660635286696559</v>
      </c>
    </row>
    <row r="72" spans="2:11" x14ac:dyDescent="0.35">
      <c r="B72" s="31"/>
      <c r="C72" s="2" t="s">
        <v>79</v>
      </c>
      <c r="D72" s="28">
        <v>7.2598492660162934</v>
      </c>
      <c r="E72" s="28">
        <v>6.5551547889159156</v>
      </c>
      <c r="F72" s="28">
        <v>5.1440540600304612</v>
      </c>
      <c r="G72" s="28">
        <v>4.9646889614285064</v>
      </c>
      <c r="H72" s="28">
        <v>5.636518327059445</v>
      </c>
      <c r="I72" s="28">
        <v>8.314662296037314</v>
      </c>
      <c r="J72" s="28">
        <v>7.5279567182033711</v>
      </c>
      <c r="K72" s="29">
        <v>5.1638997062139858</v>
      </c>
    </row>
    <row r="73" spans="2:11" x14ac:dyDescent="0.35">
      <c r="B73" s="31"/>
      <c r="C73" s="2" t="s">
        <v>81</v>
      </c>
      <c r="D73" s="28">
        <v>7.2566035323327887</v>
      </c>
      <c r="E73" s="28">
        <v>6.5519090552324109</v>
      </c>
      <c r="F73" s="28">
        <v>5.1408083263469573</v>
      </c>
      <c r="G73" s="28">
        <v>4.9614432277450016</v>
      </c>
      <c r="H73" s="28">
        <v>5.6332725933759411</v>
      </c>
      <c r="I73" s="28">
        <v>8.3114165623538092</v>
      </c>
      <c r="J73" s="28">
        <v>7.5247109845198663</v>
      </c>
      <c r="K73" s="29">
        <v>5.1606539725304819</v>
      </c>
    </row>
    <row r="74" spans="2:11" x14ac:dyDescent="0.35">
      <c r="B74" s="31"/>
      <c r="C74" s="2" t="s">
        <v>83</v>
      </c>
      <c r="D74" s="28">
        <v>7.253357798649283</v>
      </c>
      <c r="E74" s="28">
        <v>6.5486633215489061</v>
      </c>
      <c r="F74" s="28">
        <v>5.1375625926634516</v>
      </c>
      <c r="G74" s="28">
        <v>4.9581974940614968</v>
      </c>
      <c r="H74" s="28">
        <v>5.6300268596924363</v>
      </c>
      <c r="I74" s="28">
        <v>8.3081708286703044</v>
      </c>
      <c r="J74" s="28">
        <v>7.5214652508363615</v>
      </c>
      <c r="K74" s="29">
        <v>5.1574082388469762</v>
      </c>
    </row>
    <row r="75" spans="2:11" ht="15" thickBot="1" x14ac:dyDescent="0.4">
      <c r="B75" s="32"/>
      <c r="C75" s="3" t="s">
        <v>84</v>
      </c>
      <c r="D75" s="33">
        <v>7.2662369321149614</v>
      </c>
      <c r="E75" s="33">
        <v>6.5610768888915736</v>
      </c>
      <c r="F75" s="33">
        <v>5.1505337708908634</v>
      </c>
      <c r="G75" s="33">
        <v>4.9711772004024919</v>
      </c>
      <c r="H75" s="33">
        <v>5.6427925880029397</v>
      </c>
      <c r="I75" s="33">
        <v>8.3199469265345432</v>
      </c>
      <c r="J75" s="33">
        <v>7.533457050212963</v>
      </c>
      <c r="K75" s="34">
        <v>5.1703208625510291</v>
      </c>
    </row>
    <row r="76" spans="2:11" x14ac:dyDescent="0.35">
      <c r="B76" s="35" t="s">
        <v>112</v>
      </c>
      <c r="C76" s="1" t="s">
        <v>2</v>
      </c>
      <c r="D76" s="25">
        <v>6.7457000475235223</v>
      </c>
      <c r="E76" s="25">
        <v>6.0406887140868211</v>
      </c>
      <c r="F76" s="25">
        <v>4.628520818712051</v>
      </c>
      <c r="G76" s="25">
        <v>4.4494929462774087</v>
      </c>
      <c r="H76" s="25">
        <v>5.121815615580517</v>
      </c>
      <c r="I76" s="25">
        <v>7.8008422515989224</v>
      </c>
      <c r="J76" s="25">
        <v>7.0138302273396969</v>
      </c>
      <c r="K76" s="26">
        <v>4.6488407545427641</v>
      </c>
    </row>
    <row r="77" spans="2:11" x14ac:dyDescent="0.35">
      <c r="B77" s="27"/>
      <c r="C77" s="2" t="s">
        <v>69</v>
      </c>
      <c r="D77" s="28">
        <v>6.7646228660739975</v>
      </c>
      <c r="E77" s="28">
        <v>6.0594628228506089</v>
      </c>
      <c r="F77" s="28">
        <v>4.6489197048498978</v>
      </c>
      <c r="G77" s="28">
        <v>4.4695631343615272</v>
      </c>
      <c r="H77" s="28">
        <v>5.141178521961975</v>
      </c>
      <c r="I77" s="28">
        <v>7.8183328604935785</v>
      </c>
      <c r="J77" s="28">
        <v>7.0318429841719992</v>
      </c>
      <c r="K77" s="29">
        <v>4.6687067965100644</v>
      </c>
    </row>
    <row r="78" spans="2:11" x14ac:dyDescent="0.35">
      <c r="B78" s="27" t="s">
        <v>111</v>
      </c>
      <c r="C78" s="2" t="s">
        <v>71</v>
      </c>
      <c r="D78" s="28">
        <v>6.762026630579145</v>
      </c>
      <c r="E78" s="28">
        <v>6.0568665873557572</v>
      </c>
      <c r="F78" s="28">
        <v>4.646323469355047</v>
      </c>
      <c r="G78" s="28">
        <v>4.4669668988666755</v>
      </c>
      <c r="H78" s="28">
        <v>5.1385822864671233</v>
      </c>
      <c r="I78" s="28">
        <v>7.8157366249987268</v>
      </c>
      <c r="J78" s="28">
        <v>7.0292467486771466</v>
      </c>
      <c r="K78" s="29">
        <v>4.6661105610152127</v>
      </c>
    </row>
    <row r="79" spans="2:11" x14ac:dyDescent="0.35">
      <c r="B79" s="30">
        <v>0</v>
      </c>
      <c r="C79" s="2" t="s">
        <v>73</v>
      </c>
      <c r="D79" s="28">
        <v>6.7581322773368688</v>
      </c>
      <c r="E79" s="28">
        <v>6.0529722341134802</v>
      </c>
      <c r="F79" s="28">
        <v>4.64242911611277</v>
      </c>
      <c r="G79" s="28">
        <v>4.4630725456243994</v>
      </c>
      <c r="H79" s="28">
        <v>5.1346879332248472</v>
      </c>
      <c r="I79" s="28">
        <v>7.8118422717564497</v>
      </c>
      <c r="J79" s="28">
        <v>7.0253523954348704</v>
      </c>
      <c r="K79" s="29">
        <v>4.6622162077729365</v>
      </c>
    </row>
    <row r="80" spans="2:11" x14ac:dyDescent="0.35">
      <c r="B80" s="31"/>
      <c r="C80" s="2" t="s">
        <v>75</v>
      </c>
      <c r="D80" s="28">
        <v>6.7542379240945918</v>
      </c>
      <c r="E80" s="28">
        <v>6.049077880871204</v>
      </c>
      <c r="F80" s="28">
        <v>4.6385347628704929</v>
      </c>
      <c r="G80" s="28">
        <v>4.4591781923821223</v>
      </c>
      <c r="H80" s="28">
        <v>5.1307935799825701</v>
      </c>
      <c r="I80" s="28">
        <v>7.8079479185141736</v>
      </c>
      <c r="J80" s="28">
        <v>7.0214580421925934</v>
      </c>
      <c r="K80" s="29">
        <v>4.6583218545306586</v>
      </c>
    </row>
    <row r="81" spans="2:11" x14ac:dyDescent="0.35">
      <c r="B81" s="31"/>
      <c r="C81" s="2" t="s">
        <v>77</v>
      </c>
      <c r="D81" s="28">
        <v>6.760399022430998</v>
      </c>
      <c r="E81" s="28">
        <v>6.0557045453306202</v>
      </c>
      <c r="F81" s="28">
        <v>4.6446038164451657</v>
      </c>
      <c r="G81" s="28">
        <v>4.4652387178432109</v>
      </c>
      <c r="H81" s="28">
        <v>5.1370680834741504</v>
      </c>
      <c r="I81" s="28">
        <v>7.8152120524520186</v>
      </c>
      <c r="J81" s="28">
        <v>7.0285064746180757</v>
      </c>
      <c r="K81" s="29">
        <v>4.6644494626286903</v>
      </c>
    </row>
    <row r="82" spans="2:11" x14ac:dyDescent="0.35">
      <c r="B82" s="31"/>
      <c r="C82" s="2" t="s">
        <v>79</v>
      </c>
      <c r="D82" s="28">
        <v>6.7582351999753278</v>
      </c>
      <c r="E82" s="28">
        <v>6.05354072287495</v>
      </c>
      <c r="F82" s="28">
        <v>4.6424399939894965</v>
      </c>
      <c r="G82" s="28">
        <v>4.4630748953875408</v>
      </c>
      <c r="H82" s="28">
        <v>5.1349042610184803</v>
      </c>
      <c r="I82" s="28">
        <v>7.8130482299963484</v>
      </c>
      <c r="J82" s="28">
        <v>7.0263426521624055</v>
      </c>
      <c r="K82" s="29">
        <v>4.6622856401730211</v>
      </c>
    </row>
    <row r="83" spans="2:11" x14ac:dyDescent="0.35">
      <c r="B83" s="31"/>
      <c r="C83" s="2" t="s">
        <v>81</v>
      </c>
      <c r="D83" s="28">
        <v>6.7549894662918222</v>
      </c>
      <c r="E83" s="28">
        <v>6.0502949891914461</v>
      </c>
      <c r="F83" s="28">
        <v>4.6391942603059917</v>
      </c>
      <c r="G83" s="28">
        <v>4.4598291617040369</v>
      </c>
      <c r="H83" s="28">
        <v>5.1316585273349764</v>
      </c>
      <c r="I83" s="28">
        <v>7.8098024963128436</v>
      </c>
      <c r="J83" s="28">
        <v>7.0230969184789007</v>
      </c>
      <c r="K83" s="29">
        <v>4.6590399064895163</v>
      </c>
    </row>
    <row r="84" spans="2:11" x14ac:dyDescent="0.35">
      <c r="B84" s="31"/>
      <c r="C84" s="2" t="s">
        <v>83</v>
      </c>
      <c r="D84" s="28">
        <v>6.7517437326083192</v>
      </c>
      <c r="E84" s="28">
        <v>6.0470492555079414</v>
      </c>
      <c r="F84" s="28">
        <v>4.6359485266224869</v>
      </c>
      <c r="G84" s="28">
        <v>4.456583428020533</v>
      </c>
      <c r="H84" s="28">
        <v>5.1284127936514716</v>
      </c>
      <c r="I84" s="28">
        <v>7.8065567626293397</v>
      </c>
      <c r="J84" s="28">
        <v>7.0198511847953968</v>
      </c>
      <c r="K84" s="29">
        <v>4.6557941728060115</v>
      </c>
    </row>
    <row r="85" spans="2:11" ht="15" thickBot="1" x14ac:dyDescent="0.4">
      <c r="B85" s="32"/>
      <c r="C85" s="3" t="s">
        <v>84</v>
      </c>
      <c r="D85" s="33">
        <v>6.7646228660739975</v>
      </c>
      <c r="E85" s="33">
        <v>6.0594628228506089</v>
      </c>
      <c r="F85" s="33">
        <v>4.6489197048498978</v>
      </c>
      <c r="G85" s="33">
        <v>4.4695631343615272</v>
      </c>
      <c r="H85" s="33">
        <v>5.141178521961975</v>
      </c>
      <c r="I85" s="33">
        <v>7.8183328604935785</v>
      </c>
      <c r="J85" s="33">
        <v>7.0318429841719992</v>
      </c>
      <c r="K85" s="34">
        <v>4.6687067965100644</v>
      </c>
    </row>
    <row r="87" spans="2:11" ht="15" thickBot="1" x14ac:dyDescent="0.4"/>
    <row r="88" spans="2:11" ht="26.5" thickBot="1" x14ac:dyDescent="0.65">
      <c r="B88" s="4" t="s">
        <v>85</v>
      </c>
      <c r="C88" s="5"/>
      <c r="D88" s="6">
        <v>7</v>
      </c>
      <c r="E88" s="7" t="s">
        <v>113</v>
      </c>
      <c r="F88" s="8"/>
      <c r="G88" s="8"/>
      <c r="H88" s="8"/>
      <c r="I88" s="9"/>
      <c r="J88" s="5" t="s">
        <v>87</v>
      </c>
      <c r="K88" s="10" t="s">
        <v>11</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4.7500155995149607</v>
      </c>
      <c r="E92" s="25">
        <v>3.8495363435460948</v>
      </c>
      <c r="F92" s="25">
        <v>2.6240400541758548</v>
      </c>
      <c r="G92" s="25">
        <v>2.3578063779004315</v>
      </c>
      <c r="H92" s="25">
        <v>3.0745156155805331</v>
      </c>
      <c r="I92" s="25">
        <v>5.5429957603295508</v>
      </c>
      <c r="J92" s="25">
        <v>4.7786332183213229</v>
      </c>
      <c r="K92" s="26">
        <v>2.5383221818215627</v>
      </c>
    </row>
    <row r="93" spans="2:11" x14ac:dyDescent="0.35">
      <c r="B93" s="27"/>
      <c r="C93" s="2" t="s">
        <v>69</v>
      </c>
      <c r="D93" s="28">
        <v>4.7704257814791458</v>
      </c>
      <c r="E93" s="28">
        <v>3.8708453635211559</v>
      </c>
      <c r="F93" s="28">
        <v>2.6448525684535018</v>
      </c>
      <c r="G93" s="28">
        <v>2.3795534533973868</v>
      </c>
      <c r="H93" s="28">
        <v>3.0955543537193795</v>
      </c>
      <c r="I93" s="28">
        <v>5.5628693983952306</v>
      </c>
      <c r="J93" s="28">
        <v>4.7991842980542732</v>
      </c>
      <c r="K93" s="29">
        <v>2.5598791866957491</v>
      </c>
    </row>
    <row r="94" spans="2:11" x14ac:dyDescent="0.35">
      <c r="B94" s="27" t="s">
        <v>115</v>
      </c>
      <c r="C94" s="2" t="s">
        <v>71</v>
      </c>
      <c r="D94" s="28">
        <v>4.7678295459842941</v>
      </c>
      <c r="E94" s="28">
        <v>3.8682491280263047</v>
      </c>
      <c r="F94" s="28">
        <v>2.6422563329586506</v>
      </c>
      <c r="G94" s="28">
        <v>2.3769572179025351</v>
      </c>
      <c r="H94" s="28">
        <v>3.0929581182245283</v>
      </c>
      <c r="I94" s="28">
        <v>5.5602731629003799</v>
      </c>
      <c r="J94" s="28">
        <v>4.7965880625594215</v>
      </c>
      <c r="K94" s="29">
        <v>2.5572829512008979</v>
      </c>
    </row>
    <row r="95" spans="2:11" x14ac:dyDescent="0.35">
      <c r="B95" s="30">
        <v>0</v>
      </c>
      <c r="C95" s="2" t="s">
        <v>73</v>
      </c>
      <c r="D95" s="28">
        <v>4.7639351927420179</v>
      </c>
      <c r="E95" s="28">
        <v>3.8643547747840281</v>
      </c>
      <c r="F95" s="28">
        <v>2.6383619797163735</v>
      </c>
      <c r="G95" s="28">
        <v>2.3730628646602585</v>
      </c>
      <c r="H95" s="28">
        <v>3.0890637649822512</v>
      </c>
      <c r="I95" s="28">
        <v>5.5563788096581028</v>
      </c>
      <c r="J95" s="28">
        <v>4.7926937093171444</v>
      </c>
      <c r="K95" s="29">
        <v>2.5533885979586208</v>
      </c>
    </row>
    <row r="96" spans="2:11" x14ac:dyDescent="0.35">
      <c r="B96" s="31"/>
      <c r="C96" s="2" t="s">
        <v>75</v>
      </c>
      <c r="D96" s="28">
        <v>4.7600408394997409</v>
      </c>
      <c r="E96" s="28">
        <v>3.8604604215417511</v>
      </c>
      <c r="F96" s="28">
        <v>2.6344676264740965</v>
      </c>
      <c r="G96" s="28">
        <v>2.3691685114179815</v>
      </c>
      <c r="H96" s="28">
        <v>3.0851694117399746</v>
      </c>
      <c r="I96" s="28">
        <v>5.5524844564158258</v>
      </c>
      <c r="J96" s="28">
        <v>4.7887993560748674</v>
      </c>
      <c r="K96" s="29">
        <v>2.5494942447163442</v>
      </c>
    </row>
    <row r="97" spans="2:11" x14ac:dyDescent="0.35">
      <c r="B97" s="31"/>
      <c r="C97" s="2" t="s">
        <v>77</v>
      </c>
      <c r="D97" s="28">
        <v>4.7663303594070321</v>
      </c>
      <c r="E97" s="28">
        <v>3.8665033556864117</v>
      </c>
      <c r="F97" s="28">
        <v>2.6406589059197989</v>
      </c>
      <c r="G97" s="28">
        <v>2.3751684600862339</v>
      </c>
      <c r="H97" s="28">
        <v>3.0913323837809963</v>
      </c>
      <c r="I97" s="28">
        <v>5.5585548936679743</v>
      </c>
      <c r="J97" s="28">
        <v>4.7948865014340889</v>
      </c>
      <c r="K97" s="29">
        <v>2.5555383132234981</v>
      </c>
    </row>
    <row r="98" spans="2:11" x14ac:dyDescent="0.35">
      <c r="B98" s="31"/>
      <c r="C98" s="2" t="s">
        <v>79</v>
      </c>
      <c r="D98" s="28">
        <v>4.7641665369513619</v>
      </c>
      <c r="E98" s="28">
        <v>3.8643395332307415</v>
      </c>
      <c r="F98" s="28">
        <v>2.6384950834641296</v>
      </c>
      <c r="G98" s="28">
        <v>2.3730046376305642</v>
      </c>
      <c r="H98" s="28">
        <v>3.0891685613253261</v>
      </c>
      <c r="I98" s="28">
        <v>5.5563910712123041</v>
      </c>
      <c r="J98" s="28">
        <v>4.7927226789784187</v>
      </c>
      <c r="K98" s="29">
        <v>2.5533744907678289</v>
      </c>
    </row>
    <row r="99" spans="2:11" x14ac:dyDescent="0.35">
      <c r="B99" s="31"/>
      <c r="C99" s="2" t="s">
        <v>81</v>
      </c>
      <c r="D99" s="28">
        <v>4.760920803267858</v>
      </c>
      <c r="E99" s="28">
        <v>3.8610937995472372</v>
      </c>
      <c r="F99" s="28">
        <v>2.6352493497806249</v>
      </c>
      <c r="G99" s="28">
        <v>2.3697589039470599</v>
      </c>
      <c r="H99" s="28">
        <v>3.0859228276418218</v>
      </c>
      <c r="I99" s="28">
        <v>5.5531453375287994</v>
      </c>
      <c r="J99" s="28">
        <v>4.7894769452949149</v>
      </c>
      <c r="K99" s="29">
        <v>2.5501287570843241</v>
      </c>
    </row>
    <row r="100" spans="2:11" x14ac:dyDescent="0.35">
      <c r="B100" s="31"/>
      <c r="C100" s="2" t="s">
        <v>83</v>
      </c>
      <c r="D100" s="28">
        <v>4.7576750695843533</v>
      </c>
      <c r="E100" s="28">
        <v>3.8578480658637329</v>
      </c>
      <c r="F100" s="28">
        <v>2.6320036160971201</v>
      </c>
      <c r="G100" s="28">
        <v>2.3665131702635551</v>
      </c>
      <c r="H100" s="28">
        <v>3.0826770939583175</v>
      </c>
      <c r="I100" s="28">
        <v>5.5498996038452955</v>
      </c>
      <c r="J100" s="28">
        <v>4.7862312116114101</v>
      </c>
      <c r="K100" s="29">
        <v>2.5468830234008193</v>
      </c>
    </row>
    <row r="101" spans="2:11" ht="15" thickBot="1" x14ac:dyDescent="0.4">
      <c r="B101" s="31"/>
      <c r="C101" s="3" t="s">
        <v>84</v>
      </c>
      <c r="D101" s="33">
        <v>4.7704257814791458</v>
      </c>
      <c r="E101" s="33">
        <v>3.8708453635211559</v>
      </c>
      <c r="F101" s="33">
        <v>2.6448525684535018</v>
      </c>
      <c r="G101" s="33">
        <v>2.3795534533973868</v>
      </c>
      <c r="H101" s="33">
        <v>3.0955543537193795</v>
      </c>
      <c r="I101" s="33">
        <v>5.5628693983952306</v>
      </c>
      <c r="J101" s="33">
        <v>4.7991842980542732</v>
      </c>
      <c r="K101" s="34">
        <v>2.5598791866957491</v>
      </c>
    </row>
    <row r="102" spans="2:11" x14ac:dyDescent="0.35">
      <c r="B102" s="36" t="s">
        <v>114</v>
      </c>
      <c r="C102" s="37" t="s">
        <v>2</v>
      </c>
      <c r="D102" s="25">
        <v>4.5954061211688924</v>
      </c>
      <c r="E102" s="25">
        <v>3.694926865200026</v>
      </c>
      <c r="F102" s="25">
        <v>2.4694305758297856</v>
      </c>
      <c r="G102" s="25">
        <v>2.2031968995543623</v>
      </c>
      <c r="H102" s="25">
        <v>2.9199061372344643</v>
      </c>
      <c r="I102" s="25">
        <v>5.3883862819834816</v>
      </c>
      <c r="J102" s="25">
        <v>4.6240237399752537</v>
      </c>
      <c r="K102" s="26">
        <v>2.3837127034754935</v>
      </c>
    </row>
    <row r="103" spans="2:11" x14ac:dyDescent="0.35">
      <c r="B103" s="38"/>
      <c r="C103" s="39" t="s">
        <v>69</v>
      </c>
      <c r="D103" s="28">
        <v>4.6158163031330766</v>
      </c>
      <c r="E103" s="28">
        <v>3.7162358851750872</v>
      </c>
      <c r="F103" s="28">
        <v>2.4902430901074326</v>
      </c>
      <c r="G103" s="28">
        <v>2.2249439750513176</v>
      </c>
      <c r="H103" s="28">
        <v>2.9409448753733103</v>
      </c>
      <c r="I103" s="28">
        <v>5.4082599200491623</v>
      </c>
      <c r="J103" s="28">
        <v>4.644574819708204</v>
      </c>
      <c r="K103" s="29">
        <v>2.4052697083496799</v>
      </c>
    </row>
    <row r="104" spans="2:11" x14ac:dyDescent="0.35">
      <c r="B104" s="27" t="s">
        <v>116</v>
      </c>
      <c r="C104" s="39" t="s">
        <v>71</v>
      </c>
      <c r="D104" s="28">
        <v>4.6132200676382258</v>
      </c>
      <c r="E104" s="28">
        <v>3.713639649680236</v>
      </c>
      <c r="F104" s="28">
        <v>2.4876468546125814</v>
      </c>
      <c r="G104" s="28">
        <v>2.2223477395564664</v>
      </c>
      <c r="H104" s="28">
        <v>2.9383486398784591</v>
      </c>
      <c r="I104" s="28">
        <v>5.4056636845543107</v>
      </c>
      <c r="J104" s="28">
        <v>4.6419785842133523</v>
      </c>
      <c r="K104" s="29">
        <v>2.4026734728548287</v>
      </c>
    </row>
    <row r="105" spans="2:11" x14ac:dyDescent="0.35">
      <c r="B105" s="40">
        <v>0</v>
      </c>
      <c r="C105" s="39" t="s">
        <v>73</v>
      </c>
      <c r="D105" s="28">
        <v>4.6093257143959487</v>
      </c>
      <c r="E105" s="28">
        <v>3.7097452964379594</v>
      </c>
      <c r="F105" s="28">
        <v>2.4837525013703043</v>
      </c>
      <c r="G105" s="28">
        <v>2.2184533863141893</v>
      </c>
      <c r="H105" s="28">
        <v>2.9344542866361825</v>
      </c>
      <c r="I105" s="28">
        <v>5.4017693313120345</v>
      </c>
      <c r="J105" s="28">
        <v>4.6380842309710761</v>
      </c>
      <c r="K105" s="29">
        <v>2.3987791196125521</v>
      </c>
    </row>
    <row r="106" spans="2:11" x14ac:dyDescent="0.35">
      <c r="B106" s="41"/>
      <c r="C106" s="39" t="s">
        <v>75</v>
      </c>
      <c r="D106" s="28">
        <v>4.6054313611536717</v>
      </c>
      <c r="E106" s="28">
        <v>3.7058509431956823</v>
      </c>
      <c r="F106" s="28">
        <v>2.4798581481280277</v>
      </c>
      <c r="G106" s="28">
        <v>2.2145590330719123</v>
      </c>
      <c r="H106" s="28">
        <v>2.9305599333939054</v>
      </c>
      <c r="I106" s="28">
        <v>5.3978749780697575</v>
      </c>
      <c r="J106" s="28">
        <v>4.6341898777287991</v>
      </c>
      <c r="K106" s="29">
        <v>2.394884766370275</v>
      </c>
    </row>
    <row r="107" spans="2:11" x14ac:dyDescent="0.35">
      <c r="B107" s="41"/>
      <c r="C107" s="39" t="s">
        <v>77</v>
      </c>
      <c r="D107" s="28">
        <v>4.6117208810609629</v>
      </c>
      <c r="E107" s="28">
        <v>3.7118938773403429</v>
      </c>
      <c r="F107" s="28">
        <v>2.4860494275737302</v>
      </c>
      <c r="G107" s="28">
        <v>2.2205589817401652</v>
      </c>
      <c r="H107" s="28">
        <v>2.9367229054349271</v>
      </c>
      <c r="I107" s="28">
        <v>5.4039454153219051</v>
      </c>
      <c r="J107" s="28">
        <v>4.6402770230880206</v>
      </c>
      <c r="K107" s="29">
        <v>2.4009288348774294</v>
      </c>
    </row>
    <row r="108" spans="2:11" x14ac:dyDescent="0.35">
      <c r="B108" s="41"/>
      <c r="C108" s="39" t="s">
        <v>79</v>
      </c>
      <c r="D108" s="28">
        <v>4.6095570586052936</v>
      </c>
      <c r="E108" s="28">
        <v>3.7097300548846728</v>
      </c>
      <c r="F108" s="28">
        <v>2.4838856051180604</v>
      </c>
      <c r="G108" s="28">
        <v>2.2183951592844955</v>
      </c>
      <c r="H108" s="28">
        <v>2.9345590829792574</v>
      </c>
      <c r="I108" s="28">
        <v>5.4017815928662349</v>
      </c>
      <c r="J108" s="28">
        <v>4.6381132006323504</v>
      </c>
      <c r="K108" s="29">
        <v>2.3987650124217597</v>
      </c>
    </row>
    <row r="109" spans="2:11" x14ac:dyDescent="0.35">
      <c r="B109" s="41"/>
      <c r="C109" s="39" t="s">
        <v>81</v>
      </c>
      <c r="D109" s="28">
        <v>4.6063113249217889</v>
      </c>
      <c r="E109" s="28">
        <v>3.7064843212011684</v>
      </c>
      <c r="F109" s="28">
        <v>2.4806398714345557</v>
      </c>
      <c r="G109" s="28">
        <v>2.2151494256009907</v>
      </c>
      <c r="H109" s="28">
        <v>2.9313133492957526</v>
      </c>
      <c r="I109" s="28">
        <v>5.398535859182731</v>
      </c>
      <c r="J109" s="28">
        <v>4.6348674669488457</v>
      </c>
      <c r="K109" s="29">
        <v>2.3955192787382549</v>
      </c>
    </row>
    <row r="110" spans="2:11" x14ac:dyDescent="0.35">
      <c r="B110" s="41"/>
      <c r="C110" s="39" t="s">
        <v>83</v>
      </c>
      <c r="D110" s="28">
        <v>4.6030655912382841</v>
      </c>
      <c r="E110" s="28">
        <v>3.7032385875176632</v>
      </c>
      <c r="F110" s="28">
        <v>2.4773941377510509</v>
      </c>
      <c r="G110" s="28">
        <v>2.2119036919174859</v>
      </c>
      <c r="H110" s="28">
        <v>2.9280676156122483</v>
      </c>
      <c r="I110" s="28">
        <v>5.3952901254992263</v>
      </c>
      <c r="J110" s="28">
        <v>4.6316217332653409</v>
      </c>
      <c r="K110" s="29">
        <v>2.3922735450547501</v>
      </c>
    </row>
    <row r="111" spans="2:11" ht="15" thickBot="1" x14ac:dyDescent="0.4">
      <c r="B111" s="42"/>
      <c r="C111" s="43" t="s">
        <v>84</v>
      </c>
      <c r="D111" s="33">
        <v>4.6158163031330766</v>
      </c>
      <c r="E111" s="33">
        <v>3.7162358851750872</v>
      </c>
      <c r="F111" s="33">
        <v>2.4902430901074326</v>
      </c>
      <c r="G111" s="33">
        <v>2.2249439750513176</v>
      </c>
      <c r="H111" s="33">
        <v>2.9409448753733103</v>
      </c>
      <c r="I111" s="33">
        <v>5.4082599200491623</v>
      </c>
      <c r="J111" s="33">
        <v>4.644574819708204</v>
      </c>
      <c r="K111" s="34">
        <v>2.4052697083496799</v>
      </c>
    </row>
    <row r="112" spans="2:11" x14ac:dyDescent="0.35">
      <c r="B112" s="35" t="s">
        <v>114</v>
      </c>
      <c r="C112" s="1" t="s">
        <v>2</v>
      </c>
      <c r="D112" s="25">
        <v>4.3634919036497877</v>
      </c>
      <c r="E112" s="25">
        <v>3.4630126476809218</v>
      </c>
      <c r="F112" s="25">
        <v>2.2375163583106823</v>
      </c>
      <c r="G112" s="25">
        <v>1.9712826820352587</v>
      </c>
      <c r="H112" s="25">
        <v>2.687991919715361</v>
      </c>
      <c r="I112" s="25">
        <v>5.1564720644643787</v>
      </c>
      <c r="J112" s="25">
        <v>4.3921095224561499</v>
      </c>
      <c r="K112" s="26">
        <v>2.1517984859563901</v>
      </c>
    </row>
    <row r="113" spans="2:11" x14ac:dyDescent="0.35">
      <c r="B113" s="27"/>
      <c r="C113" s="2" t="s">
        <v>69</v>
      </c>
      <c r="D113" s="28">
        <v>4.3839020856139728</v>
      </c>
      <c r="E113" s="28">
        <v>3.4843216676559834</v>
      </c>
      <c r="F113" s="28">
        <v>2.2583288725883293</v>
      </c>
      <c r="G113" s="28">
        <v>1.993029757532214</v>
      </c>
      <c r="H113" s="28">
        <v>2.7090306578542069</v>
      </c>
      <c r="I113" s="28">
        <v>5.1763457025300585</v>
      </c>
      <c r="J113" s="28">
        <v>4.4126606021891002</v>
      </c>
      <c r="K113" s="29">
        <v>2.1733554908305766</v>
      </c>
    </row>
    <row r="114" spans="2:11" ht="15" thickBot="1" x14ac:dyDescent="0.4">
      <c r="B114" s="27" t="s">
        <v>117</v>
      </c>
      <c r="C114" s="2" t="s">
        <v>71</v>
      </c>
      <c r="D114" s="28">
        <v>4.381305850119122</v>
      </c>
      <c r="E114" s="28">
        <v>3.4817254321611322</v>
      </c>
      <c r="F114" s="44">
        <v>2.255732637093478</v>
      </c>
      <c r="G114" s="28">
        <v>1.9904335220373628</v>
      </c>
      <c r="H114" s="28">
        <v>2.7064344223593557</v>
      </c>
      <c r="I114" s="28">
        <v>5.1737494670352078</v>
      </c>
      <c r="J114" s="28">
        <v>4.4100643666942494</v>
      </c>
      <c r="K114" s="29">
        <v>2.1707592553357253</v>
      </c>
    </row>
    <row r="115" spans="2:11" ht="15" thickBot="1" x14ac:dyDescent="0.4">
      <c r="B115" s="30">
        <v>0</v>
      </c>
      <c r="C115" s="2" t="s">
        <v>73</v>
      </c>
      <c r="D115" s="28">
        <v>4.3774114968768449</v>
      </c>
      <c r="E115" s="45">
        <v>3.4778310789188556</v>
      </c>
      <c r="F115" s="46">
        <v>2.251838283851201</v>
      </c>
      <c r="G115" s="47">
        <v>1.9865391687950857</v>
      </c>
      <c r="H115" s="28">
        <v>2.7025400691170787</v>
      </c>
      <c r="I115" s="28">
        <v>5.1698551137929307</v>
      </c>
      <c r="J115" s="28">
        <v>4.4061700134519723</v>
      </c>
      <c r="K115" s="29">
        <v>2.1668649020934483</v>
      </c>
    </row>
    <row r="116" spans="2:11" x14ac:dyDescent="0.35">
      <c r="B116" s="31"/>
      <c r="C116" s="2" t="s">
        <v>75</v>
      </c>
      <c r="D116" s="28">
        <v>4.3735171436345688</v>
      </c>
      <c r="E116" s="28">
        <v>3.473936725676579</v>
      </c>
      <c r="F116" s="48">
        <v>2.2479439306089239</v>
      </c>
      <c r="G116" s="28">
        <v>1.9826448155528089</v>
      </c>
      <c r="H116" s="28">
        <v>2.6986457158748021</v>
      </c>
      <c r="I116" s="28">
        <v>5.1659607605506537</v>
      </c>
      <c r="J116" s="28">
        <v>4.4022756602096953</v>
      </c>
      <c r="K116" s="29">
        <v>2.1629705488511717</v>
      </c>
    </row>
    <row r="117" spans="2:11" x14ac:dyDescent="0.35">
      <c r="B117" s="31"/>
      <c r="C117" s="2" t="s">
        <v>77</v>
      </c>
      <c r="D117" s="28">
        <v>4.3798066635418591</v>
      </c>
      <c r="E117" s="28">
        <v>3.4799796598212387</v>
      </c>
      <c r="F117" s="28">
        <v>2.2541352100546264</v>
      </c>
      <c r="G117" s="28">
        <v>1.9886447642210616</v>
      </c>
      <c r="H117" s="28">
        <v>2.7048086879158237</v>
      </c>
      <c r="I117" s="28">
        <v>5.1720311978028013</v>
      </c>
      <c r="J117" s="28">
        <v>4.4083628055689168</v>
      </c>
      <c r="K117" s="29">
        <v>2.1690146173583256</v>
      </c>
    </row>
    <row r="118" spans="2:11" x14ac:dyDescent="0.35">
      <c r="B118" s="31"/>
      <c r="C118" s="2" t="s">
        <v>79</v>
      </c>
      <c r="D118" s="28">
        <v>4.3776428410861898</v>
      </c>
      <c r="E118" s="28">
        <v>3.477815837365569</v>
      </c>
      <c r="F118" s="28">
        <v>2.2519713875989567</v>
      </c>
      <c r="G118" s="28">
        <v>1.9864809417653919</v>
      </c>
      <c r="H118" s="28">
        <v>2.702644865460154</v>
      </c>
      <c r="I118" s="28">
        <v>5.169867375347132</v>
      </c>
      <c r="J118" s="28">
        <v>4.4061989831132475</v>
      </c>
      <c r="K118" s="29">
        <v>2.1668507949026559</v>
      </c>
    </row>
    <row r="119" spans="2:11" x14ac:dyDescent="0.35">
      <c r="B119" s="31"/>
      <c r="C119" s="2" t="s">
        <v>81</v>
      </c>
      <c r="D119" s="28">
        <v>4.3743971074026851</v>
      </c>
      <c r="E119" s="28">
        <v>3.4745701036820646</v>
      </c>
      <c r="F119" s="28">
        <v>2.2487256539154523</v>
      </c>
      <c r="G119" s="28">
        <v>1.9832352080818871</v>
      </c>
      <c r="H119" s="28">
        <v>2.6993991317766493</v>
      </c>
      <c r="I119" s="28">
        <v>5.1666216416636273</v>
      </c>
      <c r="J119" s="28">
        <v>4.4029532494297419</v>
      </c>
      <c r="K119" s="29">
        <v>2.1636050612191515</v>
      </c>
    </row>
    <row r="120" spans="2:11" x14ac:dyDescent="0.35">
      <c r="B120" s="31"/>
      <c r="C120" s="2" t="s">
        <v>83</v>
      </c>
      <c r="D120" s="28">
        <v>4.3711513737191812</v>
      </c>
      <c r="E120" s="28">
        <v>3.4713243699985603</v>
      </c>
      <c r="F120" s="28">
        <v>2.2454799202319475</v>
      </c>
      <c r="G120" s="28">
        <v>1.9799894743983826</v>
      </c>
      <c r="H120" s="28">
        <v>2.6961533980931445</v>
      </c>
      <c r="I120" s="28">
        <v>5.1633759079801225</v>
      </c>
      <c r="J120" s="28">
        <v>4.399707515746238</v>
      </c>
      <c r="K120" s="29">
        <v>2.1603593275356467</v>
      </c>
    </row>
    <row r="121" spans="2:11" ht="15" thickBot="1" x14ac:dyDescent="0.4">
      <c r="B121" s="32"/>
      <c r="C121" s="3" t="s">
        <v>84</v>
      </c>
      <c r="D121" s="33">
        <v>4.3839020856139728</v>
      </c>
      <c r="E121" s="33">
        <v>3.4843216676559834</v>
      </c>
      <c r="F121" s="33">
        <v>2.2583288725883293</v>
      </c>
      <c r="G121" s="33">
        <v>1.993029757532214</v>
      </c>
      <c r="H121" s="33">
        <v>2.7090306578542069</v>
      </c>
      <c r="I121" s="33">
        <v>5.1763457025300585</v>
      </c>
      <c r="J121" s="33">
        <v>4.4126606021891002</v>
      </c>
      <c r="K121" s="34">
        <v>2.1733554908305766</v>
      </c>
    </row>
    <row r="122" spans="2:11" x14ac:dyDescent="0.35">
      <c r="B122" s="24" t="s">
        <v>114</v>
      </c>
      <c r="C122" s="1" t="s">
        <v>2</v>
      </c>
      <c r="D122" s="25">
        <v>4.1315776861306848</v>
      </c>
      <c r="E122" s="25">
        <v>3.2310984301618189</v>
      </c>
      <c r="F122" s="25">
        <v>2.0056021407915785</v>
      </c>
      <c r="G122" s="25">
        <v>1.7393684645161553</v>
      </c>
      <c r="H122" s="25">
        <v>2.4560777021962572</v>
      </c>
      <c r="I122" s="25">
        <v>4.9245578469452749</v>
      </c>
      <c r="J122" s="25">
        <v>4.160195304937047</v>
      </c>
      <c r="K122" s="26">
        <v>1.9198842684372865</v>
      </c>
    </row>
    <row r="123" spans="2:11" x14ac:dyDescent="0.35">
      <c r="B123" s="27"/>
      <c r="C123" s="2" t="s">
        <v>69</v>
      </c>
      <c r="D123" s="28">
        <v>4.1519878680948699</v>
      </c>
      <c r="E123" s="28">
        <v>3.2524074501368805</v>
      </c>
      <c r="F123" s="28">
        <v>2.0264146550692259</v>
      </c>
      <c r="G123" s="28">
        <v>1.7611155400131107</v>
      </c>
      <c r="H123" s="28">
        <v>2.4771164403351036</v>
      </c>
      <c r="I123" s="28">
        <v>4.9444314850109556</v>
      </c>
      <c r="J123" s="28">
        <v>4.1807463846699973</v>
      </c>
      <c r="K123" s="29">
        <v>1.9414412733114732</v>
      </c>
    </row>
    <row r="124" spans="2:11" x14ac:dyDescent="0.35">
      <c r="B124" s="27" t="s">
        <v>118</v>
      </c>
      <c r="C124" s="2" t="s">
        <v>71</v>
      </c>
      <c r="D124" s="28">
        <v>4.1493916326000191</v>
      </c>
      <c r="E124" s="28">
        <v>3.2498112146420293</v>
      </c>
      <c r="F124" s="28">
        <v>2.0238184195743742</v>
      </c>
      <c r="G124" s="28">
        <v>1.7585193045182592</v>
      </c>
      <c r="H124" s="28">
        <v>2.4745202048402524</v>
      </c>
      <c r="I124" s="28">
        <v>4.941835249516104</v>
      </c>
      <c r="J124" s="28">
        <v>4.1781501491751456</v>
      </c>
      <c r="K124" s="29">
        <v>1.9388450378166218</v>
      </c>
    </row>
    <row r="125" spans="2:11" x14ac:dyDescent="0.35">
      <c r="B125" s="30">
        <v>0</v>
      </c>
      <c r="C125" s="2" t="s">
        <v>73</v>
      </c>
      <c r="D125" s="28">
        <v>4.145497279357742</v>
      </c>
      <c r="E125" s="28">
        <v>3.2459168613997527</v>
      </c>
      <c r="F125" s="28">
        <v>2.0199240663320976</v>
      </c>
      <c r="G125" s="28">
        <v>1.7546249512759824</v>
      </c>
      <c r="H125" s="28">
        <v>2.4706258515979753</v>
      </c>
      <c r="I125" s="28">
        <v>4.9379408962738278</v>
      </c>
      <c r="J125" s="28">
        <v>4.1742557959328694</v>
      </c>
      <c r="K125" s="29">
        <v>1.9349506845743449</v>
      </c>
    </row>
    <row r="126" spans="2:11" x14ac:dyDescent="0.35">
      <c r="B126" s="31"/>
      <c r="C126" s="2" t="s">
        <v>75</v>
      </c>
      <c r="D126" s="28">
        <v>4.141602926115465</v>
      </c>
      <c r="E126" s="28">
        <v>3.2420225081574752</v>
      </c>
      <c r="F126" s="28">
        <v>2.0160297130898206</v>
      </c>
      <c r="G126" s="28">
        <v>1.7507305980337053</v>
      </c>
      <c r="H126" s="28">
        <v>2.4667314983556983</v>
      </c>
      <c r="I126" s="28">
        <v>4.9340465430315499</v>
      </c>
      <c r="J126" s="28">
        <v>4.1703614426905915</v>
      </c>
      <c r="K126" s="29">
        <v>1.9310563313320679</v>
      </c>
    </row>
    <row r="127" spans="2:11" x14ac:dyDescent="0.35">
      <c r="B127" s="31"/>
      <c r="C127" s="2" t="s">
        <v>77</v>
      </c>
      <c r="D127" s="28">
        <v>4.1478924460227562</v>
      </c>
      <c r="E127" s="28">
        <v>3.2480654423021358</v>
      </c>
      <c r="F127" s="28">
        <v>2.022220992535523</v>
      </c>
      <c r="G127" s="28">
        <v>1.7567305467019581</v>
      </c>
      <c r="H127" s="28">
        <v>2.4728944703967199</v>
      </c>
      <c r="I127" s="28">
        <v>4.9401169802836984</v>
      </c>
      <c r="J127" s="28">
        <v>4.176448588049813</v>
      </c>
      <c r="K127" s="29">
        <v>1.9371003998392222</v>
      </c>
    </row>
    <row r="128" spans="2:11" x14ac:dyDescent="0.35">
      <c r="B128" s="31"/>
      <c r="C128" s="2" t="s">
        <v>79</v>
      </c>
      <c r="D128" s="28">
        <v>4.145728623567086</v>
      </c>
      <c r="E128" s="28">
        <v>3.2459016198464656</v>
      </c>
      <c r="F128" s="28">
        <v>2.0200571700798533</v>
      </c>
      <c r="G128" s="28">
        <v>1.7545667242462883</v>
      </c>
      <c r="H128" s="28">
        <v>2.4707306479410507</v>
      </c>
      <c r="I128" s="28">
        <v>4.9379531578280282</v>
      </c>
      <c r="J128" s="28">
        <v>4.1742847655941437</v>
      </c>
      <c r="K128" s="29">
        <v>1.9349365773835525</v>
      </c>
    </row>
    <row r="129" spans="2:11" x14ac:dyDescent="0.35">
      <c r="B129" s="31"/>
      <c r="C129" s="2" t="s">
        <v>81</v>
      </c>
      <c r="D129" s="28">
        <v>4.1424828898835822</v>
      </c>
      <c r="E129" s="28">
        <v>3.2426558861629613</v>
      </c>
      <c r="F129" s="28">
        <v>2.0168114363963485</v>
      </c>
      <c r="G129" s="28">
        <v>1.7513209905627838</v>
      </c>
      <c r="H129" s="28">
        <v>2.4674849142575459</v>
      </c>
      <c r="I129" s="28">
        <v>4.9347074241445243</v>
      </c>
      <c r="J129" s="28">
        <v>4.171039031910639</v>
      </c>
      <c r="K129" s="29">
        <v>1.931690843700048</v>
      </c>
    </row>
    <row r="130" spans="2:11" x14ac:dyDescent="0.35">
      <c r="B130" s="31"/>
      <c r="C130" s="2" t="s">
        <v>83</v>
      </c>
      <c r="D130" s="28">
        <v>4.1392371562000774</v>
      </c>
      <c r="E130" s="28">
        <v>3.2394101524794565</v>
      </c>
      <c r="F130" s="28">
        <v>2.0135657027128442</v>
      </c>
      <c r="G130" s="28">
        <v>1.748075256879279</v>
      </c>
      <c r="H130" s="28">
        <v>2.4642391805740411</v>
      </c>
      <c r="I130" s="28">
        <v>4.9314616904610187</v>
      </c>
      <c r="J130" s="28">
        <v>4.1677932982271342</v>
      </c>
      <c r="K130" s="29">
        <v>1.9284451100165436</v>
      </c>
    </row>
    <row r="131" spans="2:11" ht="15" thickBot="1" x14ac:dyDescent="0.4">
      <c r="B131" s="32"/>
      <c r="C131" s="3" t="s">
        <v>84</v>
      </c>
      <c r="D131" s="33">
        <v>4.1519878680948699</v>
      </c>
      <c r="E131" s="33">
        <v>3.2524074501368805</v>
      </c>
      <c r="F131" s="33">
        <v>2.0264146550692259</v>
      </c>
      <c r="G131" s="33">
        <v>1.7611155400131107</v>
      </c>
      <c r="H131" s="33">
        <v>2.4771164403351036</v>
      </c>
      <c r="I131" s="33">
        <v>4.9444314850109556</v>
      </c>
      <c r="J131" s="33">
        <v>4.1807463846699973</v>
      </c>
      <c r="K131" s="34">
        <v>1.9414412733114732</v>
      </c>
    </row>
    <row r="132" spans="2:11" x14ac:dyDescent="0.35">
      <c r="B132" s="36" t="s">
        <v>119</v>
      </c>
      <c r="C132" s="1" t="s">
        <v>2</v>
      </c>
      <c r="D132" s="25">
        <v>4.4857157778405403</v>
      </c>
      <c r="E132" s="25">
        <v>3.5721842809479991</v>
      </c>
      <c r="F132" s="25">
        <v>2.3648023609507551</v>
      </c>
      <c r="G132" s="25">
        <v>2.0924199708060054</v>
      </c>
      <c r="H132" s="25">
        <v>2.8078592776085305</v>
      </c>
      <c r="I132" s="25">
        <v>5.2651515861197691</v>
      </c>
      <c r="J132" s="25">
        <v>4.500857488803149</v>
      </c>
      <c r="K132" s="26">
        <v>2.2683773214156204</v>
      </c>
    </row>
    <row r="133" spans="2:11" x14ac:dyDescent="0.35">
      <c r="B133" s="27"/>
      <c r="C133" s="2" t="s">
        <v>69</v>
      </c>
      <c r="D133" s="28">
        <v>4.5063528377101587</v>
      </c>
      <c r="E133" s="28">
        <v>3.5938158007733261</v>
      </c>
      <c r="F133" s="28">
        <v>2.3859274143088474</v>
      </c>
      <c r="G133" s="28">
        <v>2.1134620401220863</v>
      </c>
      <c r="H133" s="28">
        <v>2.8283632159324812</v>
      </c>
      <c r="I133" s="28">
        <v>5.2853630533211469</v>
      </c>
      <c r="J133" s="28">
        <v>4.521790085726721</v>
      </c>
      <c r="K133" s="29">
        <v>2.2902776795628115</v>
      </c>
    </row>
    <row r="134" spans="2:11" x14ac:dyDescent="0.35">
      <c r="B134" s="27" t="s">
        <v>115</v>
      </c>
      <c r="C134" s="2" t="s">
        <v>71</v>
      </c>
      <c r="D134" s="28">
        <v>4.5037566022153079</v>
      </c>
      <c r="E134" s="28">
        <v>3.5912195652784749</v>
      </c>
      <c r="F134" s="28">
        <v>2.3833311788139961</v>
      </c>
      <c r="G134" s="28">
        <v>2.1108658046272351</v>
      </c>
      <c r="H134" s="28">
        <v>2.8257669804376295</v>
      </c>
      <c r="I134" s="28">
        <v>5.2827668178262952</v>
      </c>
      <c r="J134" s="28">
        <v>4.5191938502318694</v>
      </c>
      <c r="K134" s="29">
        <v>2.2876814440679603</v>
      </c>
    </row>
    <row r="135" spans="2:11" x14ac:dyDescent="0.35">
      <c r="B135" s="30">
        <v>0</v>
      </c>
      <c r="C135" s="2" t="s">
        <v>73</v>
      </c>
      <c r="D135" s="28">
        <v>4.4998622489730309</v>
      </c>
      <c r="E135" s="28">
        <v>3.5873252120361978</v>
      </c>
      <c r="F135" s="28">
        <v>2.3794368255717191</v>
      </c>
      <c r="G135" s="28">
        <v>2.106971451384958</v>
      </c>
      <c r="H135" s="28">
        <v>2.8218726271953529</v>
      </c>
      <c r="I135" s="28">
        <v>5.2788724645840182</v>
      </c>
      <c r="J135" s="28">
        <v>4.5152994969895923</v>
      </c>
      <c r="K135" s="29">
        <v>2.2837870908256832</v>
      </c>
    </row>
    <row r="136" spans="2:11" x14ac:dyDescent="0.35">
      <c r="B136" s="31"/>
      <c r="C136" s="2" t="s">
        <v>75</v>
      </c>
      <c r="D136" s="28">
        <v>4.4959678957307538</v>
      </c>
      <c r="E136" s="28">
        <v>3.5834308587939212</v>
      </c>
      <c r="F136" s="28">
        <v>2.375542472329442</v>
      </c>
      <c r="G136" s="28">
        <v>2.103077098142681</v>
      </c>
      <c r="H136" s="28">
        <v>2.8179782739530759</v>
      </c>
      <c r="I136" s="28">
        <v>5.274978111341742</v>
      </c>
      <c r="J136" s="28">
        <v>4.5114051437473162</v>
      </c>
      <c r="K136" s="29">
        <v>2.2798927375834066</v>
      </c>
    </row>
    <row r="137" spans="2:11" x14ac:dyDescent="0.35">
      <c r="B137" s="31"/>
      <c r="C137" s="2" t="s">
        <v>77</v>
      </c>
      <c r="D137" s="28">
        <v>4.5022272740497682</v>
      </c>
      <c r="E137" s="28">
        <v>3.5894591722407174</v>
      </c>
      <c r="F137" s="28">
        <v>2.3816490098833647</v>
      </c>
      <c r="G137" s="28">
        <v>2.1092089943477861</v>
      </c>
      <c r="H137" s="28">
        <v>2.8242582408966062</v>
      </c>
      <c r="I137" s="28">
        <v>5.2810339198283334</v>
      </c>
      <c r="J137" s="28">
        <v>4.5174312942225985</v>
      </c>
      <c r="K137" s="29">
        <v>2.2858586932925284</v>
      </c>
    </row>
    <row r="138" spans="2:11" x14ac:dyDescent="0.35">
      <c r="B138" s="31"/>
      <c r="C138" s="2" t="s">
        <v>79</v>
      </c>
      <c r="D138" s="28">
        <v>4.5000634515940989</v>
      </c>
      <c r="E138" s="28">
        <v>3.5872953497850482</v>
      </c>
      <c r="F138" s="28">
        <v>2.379485187427695</v>
      </c>
      <c r="G138" s="28">
        <v>2.1070451718921164</v>
      </c>
      <c r="H138" s="28">
        <v>2.8220944184409364</v>
      </c>
      <c r="I138" s="28">
        <v>5.2788700973726641</v>
      </c>
      <c r="J138" s="28">
        <v>4.5152674717669292</v>
      </c>
      <c r="K138" s="29">
        <v>2.2836948708368587</v>
      </c>
    </row>
    <row r="139" spans="2:11" x14ac:dyDescent="0.35">
      <c r="B139" s="31"/>
      <c r="C139" s="2" t="s">
        <v>81</v>
      </c>
      <c r="D139" s="28">
        <v>4.4968177179105941</v>
      </c>
      <c r="E139" s="28">
        <v>3.5840496161015429</v>
      </c>
      <c r="F139" s="28">
        <v>2.3762394537441902</v>
      </c>
      <c r="G139" s="28">
        <v>2.1037994382086116</v>
      </c>
      <c r="H139" s="28">
        <v>2.8188486847574317</v>
      </c>
      <c r="I139" s="28">
        <v>5.2756243636891584</v>
      </c>
      <c r="J139" s="28">
        <v>4.5120217380834235</v>
      </c>
      <c r="K139" s="29">
        <v>2.280449137153354</v>
      </c>
    </row>
    <row r="140" spans="2:11" x14ac:dyDescent="0.35">
      <c r="B140" s="31"/>
      <c r="C140" s="2" t="s">
        <v>83</v>
      </c>
      <c r="D140" s="28">
        <v>4.4935719842270903</v>
      </c>
      <c r="E140" s="28">
        <v>3.5808038824180386</v>
      </c>
      <c r="F140" s="28">
        <v>2.3729937200606859</v>
      </c>
      <c r="G140" s="28">
        <v>2.1005537045251073</v>
      </c>
      <c r="H140" s="28">
        <v>2.8156029510739273</v>
      </c>
      <c r="I140" s="28">
        <v>5.2723786300056545</v>
      </c>
      <c r="J140" s="28">
        <v>4.5087760043999197</v>
      </c>
      <c r="K140" s="29">
        <v>2.2772034034698496</v>
      </c>
    </row>
    <row r="141" spans="2:11" ht="15" thickBot="1" x14ac:dyDescent="0.4">
      <c r="B141" s="32"/>
      <c r="C141" s="3" t="s">
        <v>84</v>
      </c>
      <c r="D141" s="33">
        <v>4.5063528377101587</v>
      </c>
      <c r="E141" s="33">
        <v>3.5938158007733261</v>
      </c>
      <c r="F141" s="33">
        <v>2.3859274143088474</v>
      </c>
      <c r="G141" s="33">
        <v>2.1134620401220863</v>
      </c>
      <c r="H141" s="33">
        <v>2.8283632159324812</v>
      </c>
      <c r="I141" s="33">
        <v>5.2853630533211469</v>
      </c>
      <c r="J141" s="33">
        <v>4.521790085726721</v>
      </c>
      <c r="K141" s="34">
        <v>2.2902776795628115</v>
      </c>
    </row>
    <row r="142" spans="2:11" x14ac:dyDescent="0.35">
      <c r="B142" s="36" t="s">
        <v>119</v>
      </c>
      <c r="C142" s="1" t="s">
        <v>2</v>
      </c>
      <c r="D142" s="25">
        <v>4.3559292908525693</v>
      </c>
      <c r="E142" s="25">
        <v>3.4423977939600281</v>
      </c>
      <c r="F142" s="25">
        <v>2.2350158739627846</v>
      </c>
      <c r="G142" s="25">
        <v>1.9626334838180346</v>
      </c>
      <c r="H142" s="25">
        <v>2.6780727906205595</v>
      </c>
      <c r="I142" s="25">
        <v>5.1353650991317972</v>
      </c>
      <c r="J142" s="25">
        <v>4.3710710018151779</v>
      </c>
      <c r="K142" s="26">
        <v>2.1385908344276494</v>
      </c>
    </row>
    <row r="143" spans="2:11" x14ac:dyDescent="0.35">
      <c r="B143" s="27"/>
      <c r="C143" s="2" t="s">
        <v>69</v>
      </c>
      <c r="D143" s="28">
        <v>4.3765663507221877</v>
      </c>
      <c r="E143" s="28">
        <v>3.4640293137853551</v>
      </c>
      <c r="F143" s="28">
        <v>2.2561409273208763</v>
      </c>
      <c r="G143" s="28">
        <v>1.9836755531341153</v>
      </c>
      <c r="H143" s="28">
        <v>2.6985767289445102</v>
      </c>
      <c r="I143" s="28">
        <v>5.1555765663331758</v>
      </c>
      <c r="J143" s="28">
        <v>4.39200359873875</v>
      </c>
      <c r="K143" s="29">
        <v>2.1604911925748409</v>
      </c>
    </row>
    <row r="144" spans="2:11" x14ac:dyDescent="0.35">
      <c r="B144" s="27" t="s">
        <v>116</v>
      </c>
      <c r="C144" s="2" t="s">
        <v>71</v>
      </c>
      <c r="D144" s="28">
        <v>4.3739701152273369</v>
      </c>
      <c r="E144" s="28">
        <v>3.4614330782905038</v>
      </c>
      <c r="F144" s="28">
        <v>2.2535446918260251</v>
      </c>
      <c r="G144" s="28">
        <v>1.981079317639264</v>
      </c>
      <c r="H144" s="28">
        <v>2.695980493449659</v>
      </c>
      <c r="I144" s="28">
        <v>5.1529803308383242</v>
      </c>
      <c r="J144" s="28">
        <v>4.3894073632438984</v>
      </c>
      <c r="K144" s="29">
        <v>2.1578949570799892</v>
      </c>
    </row>
    <row r="145" spans="2:11" x14ac:dyDescent="0.35">
      <c r="B145" s="30">
        <v>0</v>
      </c>
      <c r="C145" s="2" t="s">
        <v>73</v>
      </c>
      <c r="D145" s="28">
        <v>4.3700757619850599</v>
      </c>
      <c r="E145" s="28">
        <v>3.4575387250482272</v>
      </c>
      <c r="F145" s="28">
        <v>2.2496503385837481</v>
      </c>
      <c r="G145" s="28">
        <v>1.9771849643969872</v>
      </c>
      <c r="H145" s="28">
        <v>2.6920861402073819</v>
      </c>
      <c r="I145" s="28">
        <v>5.149085977596048</v>
      </c>
      <c r="J145" s="28">
        <v>4.3855130100016222</v>
      </c>
      <c r="K145" s="29">
        <v>2.1540006038377126</v>
      </c>
    </row>
    <row r="146" spans="2:11" x14ac:dyDescent="0.35">
      <c r="B146" s="31"/>
      <c r="C146" s="2" t="s">
        <v>75</v>
      </c>
      <c r="D146" s="28">
        <v>4.3661814087427828</v>
      </c>
      <c r="E146" s="28">
        <v>3.4536443718059497</v>
      </c>
      <c r="F146" s="28">
        <v>2.245755985341471</v>
      </c>
      <c r="G146" s="28">
        <v>1.9732906111547102</v>
      </c>
      <c r="H146" s="28">
        <v>2.6881917869651049</v>
      </c>
      <c r="I146" s="28">
        <v>5.1451916243537701</v>
      </c>
      <c r="J146" s="28">
        <v>4.3816186567593443</v>
      </c>
      <c r="K146" s="29">
        <v>2.1501062505954356</v>
      </c>
    </row>
    <row r="147" spans="2:11" x14ac:dyDescent="0.35">
      <c r="B147" s="31"/>
      <c r="C147" s="2" t="s">
        <v>77</v>
      </c>
      <c r="D147" s="28">
        <v>4.3724407870617981</v>
      </c>
      <c r="E147" s="28">
        <v>3.4596726852527468</v>
      </c>
      <c r="F147" s="28">
        <v>2.2518625228953937</v>
      </c>
      <c r="G147" s="28">
        <v>1.9794225073598151</v>
      </c>
      <c r="H147" s="28">
        <v>2.6944717539086351</v>
      </c>
      <c r="I147" s="28">
        <v>5.1512474328403624</v>
      </c>
      <c r="J147" s="28">
        <v>4.3876448072346275</v>
      </c>
      <c r="K147" s="29">
        <v>2.1560722063045574</v>
      </c>
    </row>
    <row r="148" spans="2:11" x14ac:dyDescent="0.35">
      <c r="B148" s="31"/>
      <c r="C148" s="2" t="s">
        <v>79</v>
      </c>
      <c r="D148" s="28">
        <v>4.3702769646061279</v>
      </c>
      <c r="E148" s="28">
        <v>3.4575088627970767</v>
      </c>
      <c r="F148" s="28">
        <v>2.249698700439724</v>
      </c>
      <c r="G148" s="28">
        <v>1.9772586849041454</v>
      </c>
      <c r="H148" s="28">
        <v>2.6923079314529654</v>
      </c>
      <c r="I148" s="28">
        <v>5.1490836103846922</v>
      </c>
      <c r="J148" s="28">
        <v>4.3854809847789573</v>
      </c>
      <c r="K148" s="29">
        <v>2.1539083838488877</v>
      </c>
    </row>
    <row r="149" spans="2:11" x14ac:dyDescent="0.35">
      <c r="B149" s="31"/>
      <c r="C149" s="2" t="s">
        <v>81</v>
      </c>
      <c r="D149" s="28">
        <v>4.367031230922624</v>
      </c>
      <c r="E149" s="28">
        <v>3.4542631291135724</v>
      </c>
      <c r="F149" s="28">
        <v>2.2464529667562192</v>
      </c>
      <c r="G149" s="28">
        <v>1.9740129512206406</v>
      </c>
      <c r="H149" s="28">
        <v>2.6890621977694606</v>
      </c>
      <c r="I149" s="28">
        <v>5.1458378767011883</v>
      </c>
      <c r="J149" s="28">
        <v>4.3822352510954534</v>
      </c>
      <c r="K149" s="29">
        <v>2.1506626501653834</v>
      </c>
    </row>
    <row r="150" spans="2:11" x14ac:dyDescent="0.35">
      <c r="B150" s="31"/>
      <c r="C150" s="2" t="s">
        <v>83</v>
      </c>
      <c r="D150" s="28">
        <v>4.3637854972391183</v>
      </c>
      <c r="E150" s="28">
        <v>3.4510173954300676</v>
      </c>
      <c r="F150" s="28">
        <v>2.2432072330727149</v>
      </c>
      <c r="G150" s="28">
        <v>1.970767217537136</v>
      </c>
      <c r="H150" s="28">
        <v>2.6858164640859563</v>
      </c>
      <c r="I150" s="28">
        <v>5.1425921430176835</v>
      </c>
      <c r="J150" s="28">
        <v>4.3789895174119486</v>
      </c>
      <c r="K150" s="29">
        <v>2.1474169164818786</v>
      </c>
    </row>
    <row r="151" spans="2:11" ht="15" thickBot="1" x14ac:dyDescent="0.4">
      <c r="B151" s="32"/>
      <c r="C151" s="3" t="s">
        <v>84</v>
      </c>
      <c r="D151" s="33">
        <v>4.3765663507221877</v>
      </c>
      <c r="E151" s="33">
        <v>3.4640293137853551</v>
      </c>
      <c r="F151" s="33">
        <v>2.2561409273208763</v>
      </c>
      <c r="G151" s="33">
        <v>1.9836755531341153</v>
      </c>
      <c r="H151" s="33">
        <v>2.6985767289445102</v>
      </c>
      <c r="I151" s="33">
        <v>5.1555765663331758</v>
      </c>
      <c r="J151" s="33">
        <v>4.39200359873875</v>
      </c>
      <c r="K151" s="34">
        <v>2.1604911925748409</v>
      </c>
    </row>
    <row r="152" spans="2:11" x14ac:dyDescent="0.35">
      <c r="B152" s="36" t="s">
        <v>119</v>
      </c>
      <c r="C152" s="1" t="s">
        <v>2</v>
      </c>
      <c r="D152" s="25">
        <v>4.1612495603706137</v>
      </c>
      <c r="E152" s="25">
        <v>3.2477180634780716</v>
      </c>
      <c r="F152" s="25">
        <v>2.040336143480828</v>
      </c>
      <c r="G152" s="25">
        <v>1.7679537533360781</v>
      </c>
      <c r="H152" s="25">
        <v>2.4833930601386029</v>
      </c>
      <c r="I152" s="25">
        <v>4.9406853686498415</v>
      </c>
      <c r="J152" s="25">
        <v>4.1763912713332214</v>
      </c>
      <c r="K152" s="26">
        <v>1.9439111039456931</v>
      </c>
    </row>
    <row r="153" spans="2:11" x14ac:dyDescent="0.35">
      <c r="B153" s="27"/>
      <c r="C153" s="2" t="s">
        <v>69</v>
      </c>
      <c r="D153" s="28">
        <v>4.1818866202402321</v>
      </c>
      <c r="E153" s="28">
        <v>3.269349583303399</v>
      </c>
      <c r="F153" s="28">
        <v>2.0614611968389198</v>
      </c>
      <c r="G153" s="28">
        <v>1.7889958226521587</v>
      </c>
      <c r="H153" s="28">
        <v>2.5038969984625536</v>
      </c>
      <c r="I153" s="28">
        <v>4.9608968358512193</v>
      </c>
      <c r="J153" s="28">
        <v>4.1973238682567935</v>
      </c>
      <c r="K153" s="29">
        <v>1.9658114620928842</v>
      </c>
    </row>
    <row r="154" spans="2:11" x14ac:dyDescent="0.35">
      <c r="B154" s="27" t="s">
        <v>117</v>
      </c>
      <c r="C154" s="2" t="s">
        <v>71</v>
      </c>
      <c r="D154" s="28">
        <v>4.1792903847453804</v>
      </c>
      <c r="E154" s="28">
        <v>3.2667533478085478</v>
      </c>
      <c r="F154" s="28">
        <v>2.0588649613440686</v>
      </c>
      <c r="G154" s="28">
        <v>1.7863995871573075</v>
      </c>
      <c r="H154" s="28">
        <v>2.5013007629677024</v>
      </c>
      <c r="I154" s="28">
        <v>4.9583006003563685</v>
      </c>
      <c r="J154" s="28">
        <v>4.1947276327619418</v>
      </c>
      <c r="K154" s="29">
        <v>1.9632152265980329</v>
      </c>
    </row>
    <row r="155" spans="2:11" x14ac:dyDescent="0.35">
      <c r="B155" s="30">
        <v>0</v>
      </c>
      <c r="C155" s="2" t="s">
        <v>73</v>
      </c>
      <c r="D155" s="28">
        <v>4.1753960315031033</v>
      </c>
      <c r="E155" s="28">
        <v>3.2628589945662703</v>
      </c>
      <c r="F155" s="28">
        <v>2.0549706081017916</v>
      </c>
      <c r="G155" s="28">
        <v>1.7825052339150307</v>
      </c>
      <c r="H155" s="28">
        <v>2.4974064097254254</v>
      </c>
      <c r="I155" s="28">
        <v>4.9544062471140906</v>
      </c>
      <c r="J155" s="28">
        <v>4.1908332795196648</v>
      </c>
      <c r="K155" s="29">
        <v>1.9593208733557561</v>
      </c>
    </row>
    <row r="156" spans="2:11" x14ac:dyDescent="0.35">
      <c r="B156" s="31"/>
      <c r="C156" s="2" t="s">
        <v>75</v>
      </c>
      <c r="D156" s="28">
        <v>4.1715016782608263</v>
      </c>
      <c r="E156" s="28">
        <v>3.2589646413239937</v>
      </c>
      <c r="F156" s="28">
        <v>2.0510762548595149</v>
      </c>
      <c r="G156" s="28">
        <v>1.7786108806727536</v>
      </c>
      <c r="H156" s="28">
        <v>2.4935120564831488</v>
      </c>
      <c r="I156" s="28">
        <v>4.9505118938718145</v>
      </c>
      <c r="J156" s="28">
        <v>4.1869389262773886</v>
      </c>
      <c r="K156" s="29">
        <v>1.9554265201134791</v>
      </c>
    </row>
    <row r="157" spans="2:11" x14ac:dyDescent="0.35">
      <c r="B157" s="31"/>
      <c r="C157" s="2" t="s">
        <v>77</v>
      </c>
      <c r="D157" s="28">
        <v>4.1777610565798406</v>
      </c>
      <c r="E157" s="28">
        <v>3.2649929547707899</v>
      </c>
      <c r="F157" s="28">
        <v>2.0571827924134376</v>
      </c>
      <c r="G157" s="28">
        <v>1.7847427768778585</v>
      </c>
      <c r="H157" s="28">
        <v>2.4997920234266791</v>
      </c>
      <c r="I157" s="28">
        <v>4.9565677023584058</v>
      </c>
      <c r="J157" s="28">
        <v>4.1929650767526709</v>
      </c>
      <c r="K157" s="29">
        <v>1.9613924758226013</v>
      </c>
    </row>
    <row r="158" spans="2:11" x14ac:dyDescent="0.35">
      <c r="B158" s="31"/>
      <c r="C158" s="2" t="s">
        <v>79</v>
      </c>
      <c r="D158" s="28">
        <v>4.1755972341241714</v>
      </c>
      <c r="E158" s="28">
        <v>3.2628291323151206</v>
      </c>
      <c r="F158" s="28">
        <v>2.0550189699577674</v>
      </c>
      <c r="G158" s="28">
        <v>1.7825789544221888</v>
      </c>
      <c r="H158" s="28">
        <v>2.4976282009710089</v>
      </c>
      <c r="I158" s="28">
        <v>4.9544038799027366</v>
      </c>
      <c r="J158" s="28">
        <v>4.1908012542970017</v>
      </c>
      <c r="K158" s="29">
        <v>1.9592286533669314</v>
      </c>
    </row>
    <row r="159" spans="2:11" x14ac:dyDescent="0.35">
      <c r="B159" s="31"/>
      <c r="C159" s="2" t="s">
        <v>81</v>
      </c>
      <c r="D159" s="28">
        <v>4.1723515004406666</v>
      </c>
      <c r="E159" s="28">
        <v>3.2595833986316158</v>
      </c>
      <c r="F159" s="28">
        <v>2.0517732362742631</v>
      </c>
      <c r="G159" s="28">
        <v>1.7793332207386841</v>
      </c>
      <c r="H159" s="28">
        <v>2.4943824672875046</v>
      </c>
      <c r="I159" s="28">
        <v>4.9511581462192318</v>
      </c>
      <c r="J159" s="28">
        <v>4.1875555206134969</v>
      </c>
      <c r="K159" s="29">
        <v>1.9559829196834271</v>
      </c>
    </row>
    <row r="160" spans="2:11" x14ac:dyDescent="0.35">
      <c r="B160" s="31"/>
      <c r="C160" s="2" t="s">
        <v>83</v>
      </c>
      <c r="D160" s="28">
        <v>4.1691057667571627</v>
      </c>
      <c r="E160" s="28">
        <v>3.2563376649481115</v>
      </c>
      <c r="F160" s="28">
        <v>2.0485275025907588</v>
      </c>
      <c r="G160" s="28">
        <v>1.7760874870551797</v>
      </c>
      <c r="H160" s="28">
        <v>2.4911367336039998</v>
      </c>
      <c r="I160" s="28">
        <v>4.947912412535727</v>
      </c>
      <c r="J160" s="28">
        <v>4.1843097869299921</v>
      </c>
      <c r="K160" s="29">
        <v>1.9527371859999225</v>
      </c>
    </row>
    <row r="161" spans="2:11" ht="15" thickBot="1" x14ac:dyDescent="0.4">
      <c r="B161" s="32"/>
      <c r="C161" s="3" t="s">
        <v>84</v>
      </c>
      <c r="D161" s="33">
        <v>4.1818866202402321</v>
      </c>
      <c r="E161" s="33">
        <v>3.269349583303399</v>
      </c>
      <c r="F161" s="33">
        <v>2.0614611968389198</v>
      </c>
      <c r="G161" s="33">
        <v>1.7889958226521587</v>
      </c>
      <c r="H161" s="33">
        <v>2.5038969984625536</v>
      </c>
      <c r="I161" s="33">
        <v>4.9608968358512193</v>
      </c>
      <c r="J161" s="33">
        <v>4.1973238682567935</v>
      </c>
      <c r="K161" s="34">
        <v>1.9658114620928842</v>
      </c>
    </row>
    <row r="162" spans="2:11" x14ac:dyDescent="0.35">
      <c r="B162" s="36" t="s">
        <v>119</v>
      </c>
      <c r="C162" s="1" t="s">
        <v>2</v>
      </c>
      <c r="D162" s="25">
        <v>3.9665698298886563</v>
      </c>
      <c r="E162" s="25">
        <v>3.053038332996115</v>
      </c>
      <c r="F162" s="25">
        <v>1.8456564129988715</v>
      </c>
      <c r="G162" s="25">
        <v>1.5732740228541215</v>
      </c>
      <c r="H162" s="25">
        <v>2.2887133296566464</v>
      </c>
      <c r="I162" s="25">
        <v>4.7460056381678841</v>
      </c>
      <c r="J162" s="25">
        <v>3.9817115408512649</v>
      </c>
      <c r="K162" s="26">
        <v>1.749231373463737</v>
      </c>
    </row>
    <row r="163" spans="2:11" x14ac:dyDescent="0.35">
      <c r="B163" s="27"/>
      <c r="C163" s="2" t="s">
        <v>69</v>
      </c>
      <c r="D163" s="28">
        <v>3.9872068897582746</v>
      </c>
      <c r="E163" s="28">
        <v>3.074669852821442</v>
      </c>
      <c r="F163" s="28">
        <v>1.8667814663569633</v>
      </c>
      <c r="G163" s="28">
        <v>1.5943160921702026</v>
      </c>
      <c r="H163" s="28">
        <v>2.3092172679805971</v>
      </c>
      <c r="I163" s="28">
        <v>4.7662171053692628</v>
      </c>
      <c r="J163" s="28">
        <v>4.002644137774837</v>
      </c>
      <c r="K163" s="29">
        <v>1.7711317316109281</v>
      </c>
    </row>
    <row r="164" spans="2:11" x14ac:dyDescent="0.35">
      <c r="B164" s="27" t="s">
        <v>118</v>
      </c>
      <c r="C164" s="2" t="s">
        <v>71</v>
      </c>
      <c r="D164" s="28">
        <v>3.9846106542634234</v>
      </c>
      <c r="E164" s="28">
        <v>3.0720736173265908</v>
      </c>
      <c r="F164" s="28">
        <v>1.8641852308621121</v>
      </c>
      <c r="G164" s="28">
        <v>1.5917198566753514</v>
      </c>
      <c r="H164" s="28">
        <v>2.3066210324857459</v>
      </c>
      <c r="I164" s="28">
        <v>4.7636208698744111</v>
      </c>
      <c r="J164" s="28">
        <v>4.0000479022799853</v>
      </c>
      <c r="K164" s="29">
        <v>1.7685354961160769</v>
      </c>
    </row>
    <row r="165" spans="2:11" x14ac:dyDescent="0.35">
      <c r="B165" s="30">
        <v>0</v>
      </c>
      <c r="C165" s="2" t="s">
        <v>73</v>
      </c>
      <c r="D165" s="28">
        <v>3.9807163010211468</v>
      </c>
      <c r="E165" s="28">
        <v>3.0681792640843142</v>
      </c>
      <c r="F165" s="28">
        <v>1.8602908776198355</v>
      </c>
      <c r="G165" s="28">
        <v>1.5878255034330744</v>
      </c>
      <c r="H165" s="28">
        <v>2.3027266792434693</v>
      </c>
      <c r="I165" s="28">
        <v>4.759726516632135</v>
      </c>
      <c r="J165" s="28">
        <v>3.9961535490377087</v>
      </c>
      <c r="K165" s="29">
        <v>1.7646411428737998</v>
      </c>
    </row>
    <row r="166" spans="2:11" x14ac:dyDescent="0.35">
      <c r="B166" s="31"/>
      <c r="C166" s="2" t="s">
        <v>75</v>
      </c>
      <c r="D166" s="28">
        <v>3.9768219477788698</v>
      </c>
      <c r="E166" s="28">
        <v>3.0642849108420367</v>
      </c>
      <c r="F166" s="28">
        <v>1.8563965243775584</v>
      </c>
      <c r="G166" s="28">
        <v>1.5839311501907976</v>
      </c>
      <c r="H166" s="28">
        <v>2.2988323260011922</v>
      </c>
      <c r="I166" s="28">
        <v>4.755832163389857</v>
      </c>
      <c r="J166" s="28">
        <v>3.9922591957954316</v>
      </c>
      <c r="K166" s="29">
        <v>1.760746789631523</v>
      </c>
    </row>
    <row r="167" spans="2:11" x14ac:dyDescent="0.35">
      <c r="B167" s="31"/>
      <c r="C167" s="2" t="s">
        <v>77</v>
      </c>
      <c r="D167" s="28">
        <v>3.983081326097885</v>
      </c>
      <c r="E167" s="28">
        <v>3.0703132242888338</v>
      </c>
      <c r="F167" s="28">
        <v>1.8625030619314811</v>
      </c>
      <c r="G167" s="28">
        <v>1.5900630463959022</v>
      </c>
      <c r="H167" s="28">
        <v>2.3051122929447225</v>
      </c>
      <c r="I167" s="28">
        <v>4.7618879718764493</v>
      </c>
      <c r="J167" s="28">
        <v>3.9982853462707149</v>
      </c>
      <c r="K167" s="29">
        <v>1.7667127453406448</v>
      </c>
    </row>
    <row r="168" spans="2:11" x14ac:dyDescent="0.35">
      <c r="B168" s="31"/>
      <c r="C168" s="2" t="s">
        <v>79</v>
      </c>
      <c r="D168" s="28">
        <v>3.9809175036422149</v>
      </c>
      <c r="E168" s="28">
        <v>3.0681494018331636</v>
      </c>
      <c r="F168" s="28">
        <v>1.8603392394758114</v>
      </c>
      <c r="G168" s="28">
        <v>1.5878992239402323</v>
      </c>
      <c r="H168" s="28">
        <v>2.3029484704890528</v>
      </c>
      <c r="I168" s="28">
        <v>4.7597241494207791</v>
      </c>
      <c r="J168" s="28">
        <v>3.9961215238150447</v>
      </c>
      <c r="K168" s="29">
        <v>1.7645489228849751</v>
      </c>
    </row>
    <row r="169" spans="2:11" x14ac:dyDescent="0.35">
      <c r="B169" s="31"/>
      <c r="C169" s="2" t="s">
        <v>81</v>
      </c>
      <c r="D169" s="28">
        <v>3.9776717699587105</v>
      </c>
      <c r="E169" s="28">
        <v>3.0649036681496593</v>
      </c>
      <c r="F169" s="28">
        <v>1.8570935057923068</v>
      </c>
      <c r="G169" s="28">
        <v>1.584653490256728</v>
      </c>
      <c r="H169" s="28">
        <v>2.299702736805548</v>
      </c>
      <c r="I169" s="28">
        <v>4.7564784157372753</v>
      </c>
      <c r="J169" s="28">
        <v>3.9928757901315404</v>
      </c>
      <c r="K169" s="29">
        <v>1.7613031892014706</v>
      </c>
    </row>
    <row r="170" spans="2:11" x14ac:dyDescent="0.35">
      <c r="B170" s="31"/>
      <c r="C170" s="2" t="s">
        <v>83</v>
      </c>
      <c r="D170" s="28">
        <v>3.9744260362752057</v>
      </c>
      <c r="E170" s="28">
        <v>3.061657934466155</v>
      </c>
      <c r="F170" s="28">
        <v>1.853847772108802</v>
      </c>
      <c r="G170" s="28">
        <v>1.5814077565732234</v>
      </c>
      <c r="H170" s="28">
        <v>2.2964570031220433</v>
      </c>
      <c r="I170" s="28">
        <v>4.7532326820537705</v>
      </c>
      <c r="J170" s="28">
        <v>3.989630056448036</v>
      </c>
      <c r="K170" s="29">
        <v>1.758057455517966</v>
      </c>
    </row>
    <row r="171" spans="2:11" ht="15" thickBot="1" x14ac:dyDescent="0.4">
      <c r="B171" s="32"/>
      <c r="C171" s="3" t="s">
        <v>84</v>
      </c>
      <c r="D171" s="33">
        <v>3.9872068897582746</v>
      </c>
      <c r="E171" s="33">
        <v>3.074669852821442</v>
      </c>
      <c r="F171" s="33">
        <v>1.8667814663569633</v>
      </c>
      <c r="G171" s="33">
        <v>1.5943160921702026</v>
      </c>
      <c r="H171" s="33">
        <v>2.3092172679805971</v>
      </c>
      <c r="I171" s="33">
        <v>4.7662171053692628</v>
      </c>
      <c r="J171" s="33">
        <v>4.002644137774837</v>
      </c>
      <c r="K171" s="34">
        <v>1.7711317316109281</v>
      </c>
    </row>
    <row r="173" spans="2:11" ht="15" thickBot="1" x14ac:dyDescent="0.4"/>
    <row r="174" spans="2:11" ht="26.5" thickBot="1" x14ac:dyDescent="0.65">
      <c r="B174" s="4" t="s">
        <v>85</v>
      </c>
      <c r="C174" s="5"/>
      <c r="D174" s="6">
        <v>7</v>
      </c>
      <c r="E174" s="7" t="s">
        <v>120</v>
      </c>
      <c r="F174" s="8"/>
      <c r="G174" s="8"/>
      <c r="H174" s="8"/>
      <c r="I174" s="9"/>
      <c r="J174" s="5" t="s">
        <v>87</v>
      </c>
      <c r="K174" s="10" t="s">
        <v>11</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8.1920724923639519</v>
      </c>
      <c r="E178" s="25">
        <v>7.4058342255610334</v>
      </c>
      <c r="F178" s="25">
        <v>6.0811474071013309</v>
      </c>
      <c r="G178" s="25">
        <v>5.8678856731402718</v>
      </c>
      <c r="H178" s="25">
        <v>6.5721355170008309</v>
      </c>
      <c r="I178" s="25">
        <v>9.090019534690315</v>
      </c>
      <c r="J178" s="25">
        <v>8.3359812822743073</v>
      </c>
      <c r="K178" s="26">
        <v>6.058096333030341</v>
      </c>
    </row>
    <row r="179" spans="2:11" x14ac:dyDescent="0.35">
      <c r="B179" s="49"/>
      <c r="C179" s="2" t="s">
        <v>69</v>
      </c>
      <c r="D179" s="28">
        <v>8.2156657324625009</v>
      </c>
      <c r="E179" s="28">
        <v>7.4293715223480179</v>
      </c>
      <c r="F179" s="28">
        <v>6.106589032050513</v>
      </c>
      <c r="G179" s="28">
        <v>5.8929659412294741</v>
      </c>
      <c r="H179" s="28">
        <v>6.5964866644915769</v>
      </c>
      <c r="I179" s="28">
        <v>9.1116849607168966</v>
      </c>
      <c r="J179" s="28">
        <v>8.3585312703826471</v>
      </c>
      <c r="K179" s="29">
        <v>6.0831154778364045</v>
      </c>
    </row>
    <row r="180" spans="2:11" x14ac:dyDescent="0.35">
      <c r="B180" s="49"/>
      <c r="C180" s="2" t="s">
        <v>71</v>
      </c>
      <c r="D180" s="28">
        <v>8.2130694969676501</v>
      </c>
      <c r="E180" s="28">
        <v>7.4267752868531671</v>
      </c>
      <c r="F180" s="28">
        <v>6.1039927965556622</v>
      </c>
      <c r="G180" s="28">
        <v>5.8903697057346225</v>
      </c>
      <c r="H180" s="28">
        <v>6.5938904289967262</v>
      </c>
      <c r="I180" s="28">
        <v>9.1090887252220458</v>
      </c>
      <c r="J180" s="28">
        <v>8.3559350348877963</v>
      </c>
      <c r="K180" s="29">
        <v>6.0805192423415537</v>
      </c>
    </row>
    <row r="181" spans="2:11" x14ac:dyDescent="0.35">
      <c r="B181" s="40">
        <v>0</v>
      </c>
      <c r="C181" s="2" t="s">
        <v>73</v>
      </c>
      <c r="D181" s="28">
        <v>8.209175143725373</v>
      </c>
      <c r="E181" s="28">
        <v>7.422880933610891</v>
      </c>
      <c r="F181" s="28">
        <v>6.1000984433133851</v>
      </c>
      <c r="G181" s="28">
        <v>5.8864753524923463</v>
      </c>
      <c r="H181" s="28">
        <v>6.58999607575445</v>
      </c>
      <c r="I181" s="28">
        <v>9.1051943719797688</v>
      </c>
      <c r="J181" s="28">
        <v>8.352040681645521</v>
      </c>
      <c r="K181" s="29">
        <v>6.0766248890992767</v>
      </c>
    </row>
    <row r="182" spans="2:11" x14ac:dyDescent="0.35">
      <c r="B182" s="41"/>
      <c r="C182" s="2" t="s">
        <v>75</v>
      </c>
      <c r="D182" s="28">
        <v>8.205280790483096</v>
      </c>
      <c r="E182" s="28">
        <v>7.4189865803686139</v>
      </c>
      <c r="F182" s="28">
        <v>6.0962040900711081</v>
      </c>
      <c r="G182" s="28">
        <v>5.8825809992500693</v>
      </c>
      <c r="H182" s="28">
        <v>6.586101722512173</v>
      </c>
      <c r="I182" s="28">
        <v>9.1013000187374917</v>
      </c>
      <c r="J182" s="28">
        <v>8.348146328403244</v>
      </c>
      <c r="K182" s="29">
        <v>6.0727305358569996</v>
      </c>
    </row>
    <row r="183" spans="2:11" x14ac:dyDescent="0.35">
      <c r="B183" s="41"/>
      <c r="C183" s="2" t="s">
        <v>77</v>
      </c>
      <c r="D183" s="28">
        <v>8.2109807755202304</v>
      </c>
      <c r="E183" s="28">
        <v>7.4244755554570201</v>
      </c>
      <c r="F183" s="28">
        <v>6.1014719384353384</v>
      </c>
      <c r="G183" s="28">
        <v>5.8878259472649015</v>
      </c>
      <c r="H183" s="28">
        <v>6.5914325509091505</v>
      </c>
      <c r="I183" s="28">
        <v>9.1071265211453412</v>
      </c>
      <c r="J183" s="28">
        <v>8.3537431264789515</v>
      </c>
      <c r="K183" s="29">
        <v>6.0779446507551373</v>
      </c>
    </row>
    <row r="184" spans="2:11" x14ac:dyDescent="0.35">
      <c r="B184" s="41"/>
      <c r="C184" s="2" t="s">
        <v>79</v>
      </c>
      <c r="D184" s="28">
        <v>8.2088169530645612</v>
      </c>
      <c r="E184" s="28">
        <v>7.4223117330013499</v>
      </c>
      <c r="F184" s="28">
        <v>6.0993081159796692</v>
      </c>
      <c r="G184" s="28">
        <v>5.8856621248092313</v>
      </c>
      <c r="H184" s="28">
        <v>6.5892687284534803</v>
      </c>
      <c r="I184" s="28">
        <v>9.1049626986896701</v>
      </c>
      <c r="J184" s="28">
        <v>8.3515793040232804</v>
      </c>
      <c r="K184" s="29">
        <v>6.0757808282994681</v>
      </c>
    </row>
    <row r="185" spans="2:11" x14ac:dyDescent="0.35">
      <c r="B185" s="41"/>
      <c r="C185" s="2" t="s">
        <v>81</v>
      </c>
      <c r="D185" s="28">
        <v>8.2055712193810564</v>
      </c>
      <c r="E185" s="28">
        <v>7.4190659993178452</v>
      </c>
      <c r="F185" s="28">
        <v>6.0960623822961644</v>
      </c>
      <c r="G185" s="28">
        <v>5.8824163911257266</v>
      </c>
      <c r="H185" s="28">
        <v>6.5860229947699755</v>
      </c>
      <c r="I185" s="28">
        <v>9.1017169650061653</v>
      </c>
      <c r="J185" s="28">
        <v>8.3483335703397756</v>
      </c>
      <c r="K185" s="29">
        <v>6.0725350946159633</v>
      </c>
    </row>
    <row r="186" spans="2:11" x14ac:dyDescent="0.35">
      <c r="B186" s="41"/>
      <c r="C186" s="2" t="s">
        <v>83</v>
      </c>
      <c r="D186" s="28">
        <v>8.2023254856975516</v>
      </c>
      <c r="E186" s="28">
        <v>7.4158202656343413</v>
      </c>
      <c r="F186" s="28">
        <v>6.0928166486126596</v>
      </c>
      <c r="G186" s="28">
        <v>5.8791706574422218</v>
      </c>
      <c r="H186" s="28">
        <v>6.5827772610864717</v>
      </c>
      <c r="I186" s="28">
        <v>9.0984712313226623</v>
      </c>
      <c r="J186" s="28">
        <v>8.3450878366562726</v>
      </c>
      <c r="K186" s="29">
        <v>6.0692893609324585</v>
      </c>
    </row>
    <row r="187" spans="2:11" ht="15" thickBot="1" x14ac:dyDescent="0.4">
      <c r="B187" s="42"/>
      <c r="C187" s="3" t="s">
        <v>84</v>
      </c>
      <c r="D187" s="33">
        <v>8.2156657324625009</v>
      </c>
      <c r="E187" s="33">
        <v>7.4293715223480179</v>
      </c>
      <c r="F187" s="33">
        <v>6.106589032050513</v>
      </c>
      <c r="G187" s="33">
        <v>5.8929659412294741</v>
      </c>
      <c r="H187" s="33">
        <v>6.5964866644915769</v>
      </c>
      <c r="I187" s="33">
        <v>9.1116849607168966</v>
      </c>
      <c r="J187" s="33">
        <v>8.3585312703826471</v>
      </c>
      <c r="K187" s="34">
        <v>6.0831154778364045</v>
      </c>
    </row>
    <row r="188" spans="2:11" x14ac:dyDescent="0.35">
      <c r="B188" s="36" t="s">
        <v>122</v>
      </c>
      <c r="C188" s="37" t="s">
        <v>2</v>
      </c>
      <c r="D188" s="25">
        <v>5.8531214219146008</v>
      </c>
      <c r="E188" s="25">
        <v>5.0695169385865766</v>
      </c>
      <c r="F188" s="25">
        <v>3.7066570314345944</v>
      </c>
      <c r="G188" s="25">
        <v>3.4966855054261234</v>
      </c>
      <c r="H188" s="25">
        <v>4.1875880399982899</v>
      </c>
      <c r="I188" s="25">
        <v>6.8186833117215073</v>
      </c>
      <c r="J188" s="25">
        <v>6.0337804772492394</v>
      </c>
      <c r="K188" s="26">
        <v>3.6907506239866033</v>
      </c>
    </row>
    <row r="189" spans="2:11" x14ac:dyDescent="0.35">
      <c r="B189" s="38"/>
      <c r="C189" s="39" t="s">
        <v>69</v>
      </c>
      <c r="D189" s="28">
        <v>5.8799776836947375</v>
      </c>
      <c r="E189" s="28">
        <v>5.0965877084964424</v>
      </c>
      <c r="F189" s="28">
        <v>3.7350308054829924</v>
      </c>
      <c r="G189" s="28">
        <v>3.5253771485680976</v>
      </c>
      <c r="H189" s="28">
        <v>4.2152542854836375</v>
      </c>
      <c r="I189" s="28">
        <v>6.8439447653426955</v>
      </c>
      <c r="J189" s="28">
        <v>6.0599053176740698</v>
      </c>
      <c r="K189" s="29">
        <v>3.7193120691075334</v>
      </c>
    </row>
    <row r="190" spans="2:11" x14ac:dyDescent="0.35">
      <c r="B190" s="49"/>
      <c r="C190" s="39" t="s">
        <v>71</v>
      </c>
      <c r="D190" s="28">
        <v>5.8773814481998858</v>
      </c>
      <c r="E190" s="28">
        <v>5.0939914730015907</v>
      </c>
      <c r="F190" s="28">
        <v>3.7324345699881412</v>
      </c>
      <c r="G190" s="28">
        <v>3.5227809130732464</v>
      </c>
      <c r="H190" s="28">
        <v>4.2126580499887867</v>
      </c>
      <c r="I190" s="28">
        <v>6.8413485298478447</v>
      </c>
      <c r="J190" s="28">
        <v>6.057309082179219</v>
      </c>
      <c r="K190" s="29">
        <v>3.7167158336126822</v>
      </c>
    </row>
    <row r="191" spans="2:11" x14ac:dyDescent="0.35">
      <c r="B191" s="40">
        <v>0</v>
      </c>
      <c r="C191" s="39" t="s">
        <v>73</v>
      </c>
      <c r="D191" s="28">
        <v>5.8734870949576097</v>
      </c>
      <c r="E191" s="28">
        <v>5.0900971197593146</v>
      </c>
      <c r="F191" s="28">
        <v>3.7285402167458646</v>
      </c>
      <c r="G191" s="28">
        <v>3.5188865598309698</v>
      </c>
      <c r="H191" s="28">
        <v>4.2087636967465096</v>
      </c>
      <c r="I191" s="28">
        <v>6.8374541766055676</v>
      </c>
      <c r="J191" s="28">
        <v>6.053414728936942</v>
      </c>
      <c r="K191" s="29">
        <v>3.7128214803704056</v>
      </c>
    </row>
    <row r="192" spans="2:11" x14ac:dyDescent="0.35">
      <c r="B192" s="41"/>
      <c r="C192" s="39" t="s">
        <v>75</v>
      </c>
      <c r="D192" s="28">
        <v>5.8695927417153326</v>
      </c>
      <c r="E192" s="28">
        <v>5.0862027665170366</v>
      </c>
      <c r="F192" s="28">
        <v>3.7246458635035871</v>
      </c>
      <c r="G192" s="28">
        <v>3.5149922065886927</v>
      </c>
      <c r="H192" s="28">
        <v>4.2048693435042326</v>
      </c>
      <c r="I192" s="28">
        <v>6.8335598233632915</v>
      </c>
      <c r="J192" s="28">
        <v>6.0495203756946649</v>
      </c>
      <c r="K192" s="29">
        <v>3.7089271271281286</v>
      </c>
    </row>
    <row r="193" spans="2:11" x14ac:dyDescent="0.35">
      <c r="B193" s="41"/>
      <c r="C193" s="39" t="s">
        <v>77</v>
      </c>
      <c r="D193" s="28">
        <v>5.8746898486599433</v>
      </c>
      <c r="E193" s="28">
        <v>5.0911684050744164</v>
      </c>
      <c r="F193" s="28">
        <v>3.7296108095317937</v>
      </c>
      <c r="G193" s="28">
        <v>3.5198634089010499</v>
      </c>
      <c r="H193" s="28">
        <v>4.2098734536044313</v>
      </c>
      <c r="I193" s="28">
        <v>6.8387092669243588</v>
      </c>
      <c r="J193" s="28">
        <v>6.0545193422662908</v>
      </c>
      <c r="K193" s="29">
        <v>3.7138076322660543</v>
      </c>
    </row>
    <row r="194" spans="2:11" x14ac:dyDescent="0.35">
      <c r="B194" s="41"/>
      <c r="C194" s="39" t="s">
        <v>79</v>
      </c>
      <c r="D194" s="28">
        <v>5.8725260262042731</v>
      </c>
      <c r="E194" s="28">
        <v>5.0890045826187462</v>
      </c>
      <c r="F194" s="28">
        <v>3.7274469870761235</v>
      </c>
      <c r="G194" s="28">
        <v>3.5176995864453797</v>
      </c>
      <c r="H194" s="28">
        <v>4.2077096311487612</v>
      </c>
      <c r="I194" s="28">
        <v>6.8365454444686886</v>
      </c>
      <c r="J194" s="28">
        <v>6.0523555198106207</v>
      </c>
      <c r="K194" s="29">
        <v>3.7116438098103841</v>
      </c>
    </row>
    <row r="195" spans="2:11" x14ac:dyDescent="0.35">
      <c r="B195" s="41"/>
      <c r="C195" s="39" t="s">
        <v>81</v>
      </c>
      <c r="D195" s="28">
        <v>5.8692802925207692</v>
      </c>
      <c r="E195" s="28">
        <v>5.0857588489352423</v>
      </c>
      <c r="F195" s="28">
        <v>3.7242012533926192</v>
      </c>
      <c r="G195" s="28">
        <v>3.5144538527618754</v>
      </c>
      <c r="H195" s="28">
        <v>4.2044638974652573</v>
      </c>
      <c r="I195" s="28">
        <v>6.8332997107851838</v>
      </c>
      <c r="J195" s="28">
        <v>6.0491097861271168</v>
      </c>
      <c r="K195" s="29">
        <v>3.7083980761268798</v>
      </c>
    </row>
    <row r="196" spans="2:11" x14ac:dyDescent="0.35">
      <c r="B196" s="41"/>
      <c r="C196" s="39" t="s">
        <v>83</v>
      </c>
      <c r="D196" s="28">
        <v>5.8660345588372644</v>
      </c>
      <c r="E196" s="28">
        <v>5.0825131152517367</v>
      </c>
      <c r="F196" s="28">
        <v>3.7209555197091144</v>
      </c>
      <c r="G196" s="28">
        <v>3.5112081190783706</v>
      </c>
      <c r="H196" s="28">
        <v>4.2012181637817516</v>
      </c>
      <c r="I196" s="28">
        <v>6.8300539771016799</v>
      </c>
      <c r="J196" s="28">
        <v>6.045864052443612</v>
      </c>
      <c r="K196" s="29">
        <v>3.705152342443375</v>
      </c>
    </row>
    <row r="197" spans="2:11" ht="15" thickBot="1" x14ac:dyDescent="0.4">
      <c r="B197" s="42"/>
      <c r="C197" s="43" t="s">
        <v>84</v>
      </c>
      <c r="D197" s="33">
        <v>5.8799776836947375</v>
      </c>
      <c r="E197" s="33">
        <v>5.0965877084964424</v>
      </c>
      <c r="F197" s="33">
        <v>3.7350308054829924</v>
      </c>
      <c r="G197" s="33">
        <v>3.5253771485680976</v>
      </c>
      <c r="H197" s="33">
        <v>4.2152542854836375</v>
      </c>
      <c r="I197" s="33">
        <v>6.8439447653426955</v>
      </c>
      <c r="J197" s="33">
        <v>6.0599053176740698</v>
      </c>
      <c r="K197" s="34">
        <v>3.7193120691075334</v>
      </c>
    </row>
    <row r="198" spans="2:11" x14ac:dyDescent="0.35">
      <c r="B198" s="35" t="s">
        <v>123</v>
      </c>
      <c r="C198" s="1" t="s">
        <v>2</v>
      </c>
      <c r="D198" s="25">
        <v>7.7087368436716304</v>
      </c>
      <c r="E198" s="25">
        <v>7.0041511318446394</v>
      </c>
      <c r="F198" s="25">
        <v>5.5915108374506701</v>
      </c>
      <c r="G198" s="25">
        <v>5.4127394034642444</v>
      </c>
      <c r="H198" s="25">
        <v>6.0841059016065815</v>
      </c>
      <c r="I198" s="25">
        <v>8.7646654308960148</v>
      </c>
      <c r="J198" s="25">
        <v>7.9776308488905414</v>
      </c>
      <c r="K198" s="26">
        <v>5.6119969106563659</v>
      </c>
    </row>
    <row r="199" spans="2:11" x14ac:dyDescent="0.35">
      <c r="B199" s="27"/>
      <c r="C199" s="2" t="s">
        <v>69</v>
      </c>
      <c r="D199" s="28">
        <v>7.7338349956956431</v>
      </c>
      <c r="E199" s="28">
        <v>7.0291330578452076</v>
      </c>
      <c r="F199" s="28">
        <v>5.618549452997275</v>
      </c>
      <c r="G199" s="28">
        <v>5.4394675871126665</v>
      </c>
      <c r="H199" s="28">
        <v>6.1100192893096681</v>
      </c>
      <c r="I199" s="28">
        <v>8.7876221266756023</v>
      </c>
      <c r="J199" s="28">
        <v>8.0015520242270242</v>
      </c>
      <c r="K199" s="29">
        <v>5.6385191575633007</v>
      </c>
    </row>
    <row r="200" spans="2:11" x14ac:dyDescent="0.35">
      <c r="B200" s="27"/>
      <c r="C200" s="2" t="s">
        <v>71</v>
      </c>
      <c r="D200" s="28">
        <v>7.7312387602007924</v>
      </c>
      <c r="E200" s="28">
        <v>7.0265368223503568</v>
      </c>
      <c r="F200" s="28">
        <v>5.6159532175024234</v>
      </c>
      <c r="G200" s="28">
        <v>5.4368713516178158</v>
      </c>
      <c r="H200" s="28">
        <v>6.1074230538148173</v>
      </c>
      <c r="I200" s="28">
        <v>8.7850258911807515</v>
      </c>
      <c r="J200" s="28">
        <v>7.9989557887321743</v>
      </c>
      <c r="K200" s="29">
        <v>5.635922922068449</v>
      </c>
    </row>
    <row r="201" spans="2:11" x14ac:dyDescent="0.35">
      <c r="B201" s="30">
        <v>0</v>
      </c>
      <c r="C201" s="2" t="s">
        <v>73</v>
      </c>
      <c r="D201" s="28">
        <v>7.7273444069585162</v>
      </c>
      <c r="E201" s="28">
        <v>7.0226424691080807</v>
      </c>
      <c r="F201" s="28">
        <v>5.6120588642601472</v>
      </c>
      <c r="G201" s="28">
        <v>5.4329769983755387</v>
      </c>
      <c r="H201" s="28">
        <v>6.1035287005725403</v>
      </c>
      <c r="I201" s="28">
        <v>8.7811315379384762</v>
      </c>
      <c r="J201" s="28">
        <v>7.9950614354898972</v>
      </c>
      <c r="K201" s="29">
        <v>5.6320285688261729</v>
      </c>
    </row>
    <row r="202" spans="2:11" x14ac:dyDescent="0.35">
      <c r="B202" s="31"/>
      <c r="C202" s="2" t="s">
        <v>75</v>
      </c>
      <c r="D202" s="28">
        <v>7.7234500537162392</v>
      </c>
      <c r="E202" s="28">
        <v>7.0187481158658036</v>
      </c>
      <c r="F202" s="28">
        <v>5.6081645110178702</v>
      </c>
      <c r="G202" s="28">
        <v>5.4290826451332617</v>
      </c>
      <c r="H202" s="28">
        <v>6.0996343473302632</v>
      </c>
      <c r="I202" s="28">
        <v>8.7772371846961992</v>
      </c>
      <c r="J202" s="28">
        <v>7.9911670822476211</v>
      </c>
      <c r="K202" s="29">
        <v>5.6281342155838949</v>
      </c>
    </row>
    <row r="203" spans="2:11" x14ac:dyDescent="0.35">
      <c r="B203" s="31"/>
      <c r="C203" s="2" t="s">
        <v>77</v>
      </c>
      <c r="D203" s="28">
        <v>7.728864257775184</v>
      </c>
      <c r="E203" s="28">
        <v>7.0239666147301349</v>
      </c>
      <c r="F203" s="28">
        <v>5.6131641723248418</v>
      </c>
      <c r="G203" s="28">
        <v>5.4340839764400855</v>
      </c>
      <c r="H203" s="28">
        <v>6.1046941141427045</v>
      </c>
      <c r="I203" s="28">
        <v>8.7828307933261076</v>
      </c>
      <c r="J203" s="28">
        <v>7.996516220548382</v>
      </c>
      <c r="K203" s="29">
        <v>5.6331335370502016</v>
      </c>
    </row>
    <row r="204" spans="2:11" x14ac:dyDescent="0.35">
      <c r="B204" s="31"/>
      <c r="C204" s="2" t="s">
        <v>79</v>
      </c>
      <c r="D204" s="28">
        <v>7.7267004353195148</v>
      </c>
      <c r="E204" s="28">
        <v>7.0218027922744648</v>
      </c>
      <c r="F204" s="28">
        <v>5.6110003498691716</v>
      </c>
      <c r="G204" s="28">
        <v>5.4319201539844162</v>
      </c>
      <c r="H204" s="28">
        <v>6.1025302916870343</v>
      </c>
      <c r="I204" s="28">
        <v>8.7806669708704366</v>
      </c>
      <c r="J204" s="28">
        <v>7.9943523980927118</v>
      </c>
      <c r="K204" s="29">
        <v>5.6309697145945314</v>
      </c>
    </row>
    <row r="205" spans="2:11" x14ac:dyDescent="0.35">
      <c r="B205" s="31"/>
      <c r="C205" s="2" t="s">
        <v>81</v>
      </c>
      <c r="D205" s="28">
        <v>7.7234547016360091</v>
      </c>
      <c r="E205" s="28">
        <v>7.01855705859096</v>
      </c>
      <c r="F205" s="28">
        <v>5.6077546161856677</v>
      </c>
      <c r="G205" s="28">
        <v>5.4286744203009114</v>
      </c>
      <c r="H205" s="28">
        <v>6.0992845580035304</v>
      </c>
      <c r="I205" s="28">
        <v>8.7774212371869318</v>
      </c>
      <c r="J205" s="28">
        <v>7.991106664409207</v>
      </c>
      <c r="K205" s="29">
        <v>5.6277239809110275</v>
      </c>
    </row>
    <row r="206" spans="2:11" x14ac:dyDescent="0.35">
      <c r="B206" s="31"/>
      <c r="C206" s="2" t="s">
        <v>83</v>
      </c>
      <c r="D206" s="28">
        <v>7.7202089679525061</v>
      </c>
      <c r="E206" s="28">
        <v>7.015311324907457</v>
      </c>
      <c r="F206" s="28">
        <v>5.6045088825021621</v>
      </c>
      <c r="G206" s="28">
        <v>5.4254286866174066</v>
      </c>
      <c r="H206" s="28">
        <v>6.0960388243200248</v>
      </c>
      <c r="I206" s="28">
        <v>8.7741755035034288</v>
      </c>
      <c r="J206" s="28">
        <v>7.9878609307257031</v>
      </c>
      <c r="K206" s="29">
        <v>5.6244782472275228</v>
      </c>
    </row>
    <row r="207" spans="2:11" ht="15" thickBot="1" x14ac:dyDescent="0.4">
      <c r="B207" s="32"/>
      <c r="C207" s="3" t="s">
        <v>84</v>
      </c>
      <c r="D207" s="33">
        <v>7.7338349956956431</v>
      </c>
      <c r="E207" s="33">
        <v>7.0291330578452076</v>
      </c>
      <c r="F207" s="33">
        <v>5.618549452997275</v>
      </c>
      <c r="G207" s="33">
        <v>5.4394675871126665</v>
      </c>
      <c r="H207" s="33">
        <v>6.1100192893096681</v>
      </c>
      <c r="I207" s="33">
        <v>8.7876221266756023</v>
      </c>
      <c r="J207" s="33">
        <v>8.0015520242270242</v>
      </c>
      <c r="K207" s="34">
        <v>5.6385191575633007</v>
      </c>
    </row>
    <row r="208" spans="2:11" x14ac:dyDescent="0.35">
      <c r="B208" s="36" t="s">
        <v>84</v>
      </c>
      <c r="C208" s="1" t="s">
        <v>2</v>
      </c>
      <c r="D208" s="50">
        <v>4.7500155995149607</v>
      </c>
      <c r="E208" s="25">
        <v>3.8495363435460948</v>
      </c>
      <c r="F208" s="25">
        <v>2.6240400541758548</v>
      </c>
      <c r="G208" s="25">
        <v>2.3578063779004315</v>
      </c>
      <c r="H208" s="25">
        <v>3.0745156155805331</v>
      </c>
      <c r="I208" s="25">
        <v>5.5429957603295508</v>
      </c>
      <c r="J208" s="25">
        <v>4.7786332183213229</v>
      </c>
      <c r="K208" s="26">
        <v>2.5383221818215627</v>
      </c>
    </row>
    <row r="209" spans="2:11" x14ac:dyDescent="0.35">
      <c r="B209" s="27"/>
      <c r="C209" s="2" t="s">
        <v>69</v>
      </c>
      <c r="D209" s="51">
        <v>4.7704257814791458</v>
      </c>
      <c r="E209" s="28">
        <v>3.8708453635211559</v>
      </c>
      <c r="F209" s="28">
        <v>2.6448525684535018</v>
      </c>
      <c r="G209" s="28">
        <v>2.3795534533973868</v>
      </c>
      <c r="H209" s="28">
        <v>3.0955543537193795</v>
      </c>
      <c r="I209" s="28">
        <v>5.5628693983952306</v>
      </c>
      <c r="J209" s="28">
        <v>4.7991842980542732</v>
      </c>
      <c r="K209" s="29">
        <v>2.5598791866957491</v>
      </c>
    </row>
    <row r="210" spans="2:11" x14ac:dyDescent="0.35">
      <c r="B210" s="27"/>
      <c r="C210" s="2" t="s">
        <v>71</v>
      </c>
      <c r="D210" s="51">
        <v>4.7678295459842941</v>
      </c>
      <c r="E210" s="28">
        <v>3.8682491280263047</v>
      </c>
      <c r="F210" s="28">
        <v>2.6422563329586506</v>
      </c>
      <c r="G210" s="28">
        <v>2.3769572179025351</v>
      </c>
      <c r="H210" s="28">
        <v>3.0929581182245283</v>
      </c>
      <c r="I210" s="28">
        <v>5.5602731629003799</v>
      </c>
      <c r="J210" s="28">
        <v>4.7965880625594215</v>
      </c>
      <c r="K210" s="29">
        <v>2.5572829512008979</v>
      </c>
    </row>
    <row r="211" spans="2:11" x14ac:dyDescent="0.35">
      <c r="B211" s="30">
        <v>0</v>
      </c>
      <c r="C211" s="2" t="s">
        <v>73</v>
      </c>
      <c r="D211" s="51">
        <v>4.7639351927420179</v>
      </c>
      <c r="E211" s="28">
        <v>3.8643547747840281</v>
      </c>
      <c r="F211" s="28">
        <v>2.6383619797163735</v>
      </c>
      <c r="G211" s="28">
        <v>2.3730628646602585</v>
      </c>
      <c r="H211" s="28">
        <v>3.0890637649822512</v>
      </c>
      <c r="I211" s="28">
        <v>5.5563788096581028</v>
      </c>
      <c r="J211" s="28">
        <v>4.7926937093171444</v>
      </c>
      <c r="K211" s="29">
        <v>2.5533885979586208</v>
      </c>
    </row>
    <row r="212" spans="2:11" x14ac:dyDescent="0.35">
      <c r="B212" s="31"/>
      <c r="C212" s="2" t="s">
        <v>75</v>
      </c>
      <c r="D212" s="51">
        <v>4.7600408394997409</v>
      </c>
      <c r="E212" s="28">
        <v>3.8604604215417511</v>
      </c>
      <c r="F212" s="28">
        <v>2.6344676264740965</v>
      </c>
      <c r="G212" s="28">
        <v>2.3691685114179815</v>
      </c>
      <c r="H212" s="28">
        <v>3.0851694117399746</v>
      </c>
      <c r="I212" s="28">
        <v>5.5524844564158258</v>
      </c>
      <c r="J212" s="28">
        <v>4.7887993560748674</v>
      </c>
      <c r="K212" s="29">
        <v>2.5494942447163442</v>
      </c>
    </row>
    <row r="213" spans="2:11" x14ac:dyDescent="0.35">
      <c r="B213" s="31"/>
      <c r="C213" s="2" t="s">
        <v>77</v>
      </c>
      <c r="D213" s="51">
        <v>4.7663303594070321</v>
      </c>
      <c r="E213" s="28">
        <v>3.8665033556864117</v>
      </c>
      <c r="F213" s="28">
        <v>2.6406589059197989</v>
      </c>
      <c r="G213" s="28">
        <v>2.3751684600862339</v>
      </c>
      <c r="H213" s="28">
        <v>3.0913323837809963</v>
      </c>
      <c r="I213" s="28">
        <v>5.5585548936679743</v>
      </c>
      <c r="J213" s="28">
        <v>4.7948865014340889</v>
      </c>
      <c r="K213" s="29">
        <v>2.5555383132234981</v>
      </c>
    </row>
    <row r="214" spans="2:11" x14ac:dyDescent="0.35">
      <c r="B214" s="31"/>
      <c r="C214" s="2" t="s">
        <v>79</v>
      </c>
      <c r="D214" s="51">
        <v>4.7641665369513619</v>
      </c>
      <c r="E214" s="28">
        <v>3.8643395332307415</v>
      </c>
      <c r="F214" s="28">
        <v>2.6384950834641296</v>
      </c>
      <c r="G214" s="28">
        <v>2.3730046376305642</v>
      </c>
      <c r="H214" s="28">
        <v>3.0891685613253261</v>
      </c>
      <c r="I214" s="28">
        <v>5.5563910712123041</v>
      </c>
      <c r="J214" s="28">
        <v>4.7927226789784187</v>
      </c>
      <c r="K214" s="29">
        <v>2.5533744907678289</v>
      </c>
    </row>
    <row r="215" spans="2:11" x14ac:dyDescent="0.35">
      <c r="B215" s="31"/>
      <c r="C215" s="2" t="s">
        <v>81</v>
      </c>
      <c r="D215" s="51">
        <v>4.760920803267858</v>
      </c>
      <c r="E215" s="28">
        <v>3.8610937995472372</v>
      </c>
      <c r="F215" s="28">
        <v>2.6352493497806249</v>
      </c>
      <c r="G215" s="28">
        <v>2.3697589039470599</v>
      </c>
      <c r="H215" s="28">
        <v>3.0859228276418218</v>
      </c>
      <c r="I215" s="28">
        <v>5.5531453375287994</v>
      </c>
      <c r="J215" s="28">
        <v>4.7894769452949149</v>
      </c>
      <c r="K215" s="29">
        <v>2.5501287570843241</v>
      </c>
    </row>
    <row r="216" spans="2:11" x14ac:dyDescent="0.35">
      <c r="B216" s="31"/>
      <c r="C216" s="2" t="s">
        <v>83</v>
      </c>
      <c r="D216" s="51">
        <v>4.7576750695843533</v>
      </c>
      <c r="E216" s="28">
        <v>3.8578480658637329</v>
      </c>
      <c r="F216" s="28">
        <v>2.6320036160971201</v>
      </c>
      <c r="G216" s="28">
        <v>2.3665131702635551</v>
      </c>
      <c r="H216" s="28">
        <v>3.0826770939583175</v>
      </c>
      <c r="I216" s="28">
        <v>5.5498996038452955</v>
      </c>
      <c r="J216" s="28">
        <v>4.7862312116114101</v>
      </c>
      <c r="K216" s="29">
        <v>2.5468830234008193</v>
      </c>
    </row>
    <row r="217" spans="2:11" ht="15" thickBot="1" x14ac:dyDescent="0.4">
      <c r="B217" s="32"/>
      <c r="C217" s="3" t="s">
        <v>84</v>
      </c>
      <c r="D217" s="52">
        <v>4.7704257814791458</v>
      </c>
      <c r="E217" s="33">
        <v>3.8708453635211559</v>
      </c>
      <c r="F217" s="33">
        <v>2.6448525684535018</v>
      </c>
      <c r="G217" s="33">
        <v>2.3795534533973868</v>
      </c>
      <c r="H217" s="33">
        <v>3.0955543537193795</v>
      </c>
      <c r="I217" s="33">
        <v>5.5628693983952306</v>
      </c>
      <c r="J217" s="33">
        <v>4.7991842980542732</v>
      </c>
      <c r="K217" s="34">
        <v>2.5598791866957491</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256.67614111972881</v>
      </c>
      <c r="E224" s="57">
        <v>6.1171917196871484E-2</v>
      </c>
      <c r="F224" s="58">
        <v>2.4468766878748593</v>
      </c>
      <c r="H224" s="59" t="s">
        <v>129</v>
      </c>
    </row>
    <row r="225" spans="2:11" x14ac:dyDescent="0.35">
      <c r="C225" s="55">
        <v>1.5</v>
      </c>
      <c r="D225" s="56">
        <v>216.74704343527392</v>
      </c>
      <c r="E225" s="57">
        <v>5.1655880970660949E-2</v>
      </c>
      <c r="F225" s="58">
        <v>2.066235238826438</v>
      </c>
      <c r="H225" s="59" t="s">
        <v>130</v>
      </c>
    </row>
    <row r="226" spans="2:11" x14ac:dyDescent="0.35">
      <c r="C226" s="55">
        <v>2</v>
      </c>
      <c r="D226" s="56">
        <v>188.41689777467792</v>
      </c>
      <c r="E226" s="57">
        <v>4.490414581925508E-2</v>
      </c>
      <c r="F226" s="58">
        <v>1.796165832770203</v>
      </c>
    </row>
    <row r="227" spans="2:11" x14ac:dyDescent="0.35">
      <c r="C227" s="55">
        <v>2.5</v>
      </c>
      <c r="D227" s="56">
        <v>166.44232960615284</v>
      </c>
      <c r="E227" s="57">
        <v>3.966709317159587E-2</v>
      </c>
      <c r="F227" s="58">
        <v>1.586683726863835</v>
      </c>
    </row>
    <row r="228" spans="2:11" x14ac:dyDescent="0.35">
      <c r="B228" s="60"/>
      <c r="C228" s="55">
        <v>3</v>
      </c>
      <c r="D228" s="56">
        <v>148.48780009022306</v>
      </c>
      <c r="E228" s="57">
        <v>3.5388109593044545E-2</v>
      </c>
      <c r="F228" s="58">
        <v>1.4155243837217819</v>
      </c>
      <c r="I228" s="61"/>
      <c r="J228" s="61"/>
      <c r="K228" s="61"/>
    </row>
    <row r="229" spans="2:11" x14ac:dyDescent="0.35">
      <c r="B229" s="62"/>
      <c r="C229" s="55">
        <v>3.5</v>
      </c>
      <c r="D229" s="56">
        <v>133.30746168412338</v>
      </c>
      <c r="E229" s="57">
        <v>3.1770280526628669E-2</v>
      </c>
      <c r="F229" s="58">
        <v>1.2708112210651468</v>
      </c>
      <c r="I229" s="61"/>
      <c r="J229" s="61"/>
      <c r="K229" s="61"/>
    </row>
    <row r="230" spans="2:11" x14ac:dyDescent="0.35">
      <c r="B230" s="62"/>
      <c r="C230" s="55">
        <v>4</v>
      </c>
      <c r="D230" s="56">
        <v>120.15765442962712</v>
      </c>
      <c r="E230" s="57">
        <v>2.8636374441638687E-2</v>
      </c>
      <c r="F230" s="58">
        <v>1.1454549776655476</v>
      </c>
      <c r="I230" s="61"/>
      <c r="J230" s="61"/>
      <c r="K230" s="61"/>
    </row>
    <row r="231" spans="2:11" x14ac:dyDescent="0.35">
      <c r="B231" s="63"/>
      <c r="C231" s="55">
        <v>4.5</v>
      </c>
      <c r="D231" s="56">
        <v>108.55870240576817</v>
      </c>
      <c r="E231" s="57">
        <v>2.5872073366834013E-2</v>
      </c>
      <c r="F231" s="58">
        <v>1.0348829346733606</v>
      </c>
      <c r="I231" s="61"/>
      <c r="J231" s="61"/>
      <c r="K231" s="61"/>
    </row>
    <row r="232" spans="2:11" x14ac:dyDescent="0.35">
      <c r="C232" s="55">
        <v>5</v>
      </c>
      <c r="D232" s="56">
        <v>98.183086261102005</v>
      </c>
      <c r="E232" s="57">
        <v>2.339932179397948E-2</v>
      </c>
      <c r="F232" s="58">
        <v>0.9359728717591792</v>
      </c>
      <c r="I232" s="61"/>
      <c r="J232" s="61"/>
      <c r="K232" s="61"/>
    </row>
    <row r="233" spans="2:11" x14ac:dyDescent="0.35">
      <c r="C233" s="55">
        <v>5.5</v>
      </c>
      <c r="D233" s="56">
        <v>88.797199772653215</v>
      </c>
      <c r="E233" s="57">
        <v>2.1162445905998889E-2</v>
      </c>
      <c r="F233" s="58">
        <v>0.84649783623995556</v>
      </c>
      <c r="I233" s="61"/>
      <c r="J233" s="61"/>
      <c r="K233" s="61"/>
    </row>
    <row r="234" spans="2:11" x14ac:dyDescent="0.35">
      <c r="C234" s="55">
        <v>6</v>
      </c>
      <c r="D234" s="56">
        <v>80.228556745172227</v>
      </c>
      <c r="E234" s="57">
        <v>1.9120338215428155E-2</v>
      </c>
      <c r="F234" s="58">
        <v>0.76481352861712604</v>
      </c>
      <c r="I234" s="61"/>
      <c r="J234" s="61"/>
      <c r="K234" s="61"/>
    </row>
    <row r="235" spans="2:11" x14ac:dyDescent="0.35">
      <c r="C235" s="55">
        <v>6.5</v>
      </c>
      <c r="D235" s="56">
        <v>72.346169260495458</v>
      </c>
      <c r="E235" s="57">
        <v>1.7241781243117333E-2</v>
      </c>
      <c r="F235" s="58">
        <v>0.68967124972469329</v>
      </c>
      <c r="I235" s="61"/>
      <c r="J235" s="61"/>
      <c r="K235" s="61"/>
    </row>
    <row r="236" spans="2:11" x14ac:dyDescent="0.35">
      <c r="C236" s="55">
        <v>7</v>
      </c>
      <c r="D236" s="56">
        <v>65.048218339072548</v>
      </c>
      <c r="E236" s="57">
        <v>1.5502509149012283E-2</v>
      </c>
      <c r="F236" s="58">
        <v>0.62010036596049123</v>
      </c>
      <c r="I236" s="61"/>
      <c r="J236" s="61"/>
      <c r="K236" s="61"/>
    </row>
    <row r="237" spans="2:11" x14ac:dyDescent="0.35">
      <c r="C237" s="55">
        <v>7.5</v>
      </c>
      <c r="D237" s="56">
        <v>58.253988576647146</v>
      </c>
      <c r="E237" s="57">
        <v>1.3883285567768947E-2</v>
      </c>
      <c r="F237" s="58">
        <v>0.55533142271075786</v>
      </c>
      <c r="I237" s="61"/>
      <c r="J237" s="61"/>
      <c r="K237" s="61"/>
    </row>
    <row r="238" spans="2:11" x14ac:dyDescent="0.35">
      <c r="B238" s="60"/>
      <c r="C238" s="55">
        <v>8</v>
      </c>
      <c r="D238" s="56">
        <v>51.898411084576267</v>
      </c>
      <c r="E238" s="57">
        <v>1.2368603064022293E-2</v>
      </c>
      <c r="F238" s="58">
        <v>0.49474412256089179</v>
      </c>
      <c r="I238" s="61"/>
      <c r="J238" s="61"/>
      <c r="K238" s="61"/>
    </row>
    <row r="239" spans="2:11" x14ac:dyDescent="0.35">
      <c r="B239" s="62"/>
      <c r="C239" s="55">
        <v>8.5</v>
      </c>
      <c r="D239" s="56">
        <v>45.928263720019771</v>
      </c>
      <c r="E239" s="57">
        <v>1.094577755852501E-2</v>
      </c>
      <c r="F239" s="58">
        <v>0.43783110234100031</v>
      </c>
      <c r="I239" s="61"/>
      <c r="J239" s="61"/>
      <c r="K239" s="61"/>
    </row>
    <row r="240" spans="2:11" x14ac:dyDescent="0.35">
      <c r="B240" s="62"/>
      <c r="C240" s="55">
        <v>9</v>
      </c>
      <c r="D240" s="56">
        <v>40.299459060717318</v>
      </c>
      <c r="E240" s="57">
        <v>9.6043019892176132E-3</v>
      </c>
      <c r="F240" s="58">
        <v>0.38417207956870453</v>
      </c>
      <c r="I240" s="61"/>
      <c r="J240" s="61"/>
      <c r="K240" s="61"/>
    </row>
    <row r="241" spans="2:11" x14ac:dyDescent="0.35">
      <c r="B241" s="63"/>
      <c r="C241" s="55">
        <v>9.5</v>
      </c>
      <c r="D241" s="56">
        <v>34.975066612497145</v>
      </c>
      <c r="E241" s="57">
        <v>8.3353749571011167E-3</v>
      </c>
      <c r="F241" s="58">
        <v>0.33341499828404469</v>
      </c>
      <c r="I241" s="61"/>
      <c r="J241" s="61"/>
      <c r="K241" s="61"/>
    </row>
    <row r="242" spans="2:11" x14ac:dyDescent="0.35">
      <c r="C242" s="55">
        <v>10</v>
      </c>
      <c r="D242" s="56">
        <v>29.923842916051154</v>
      </c>
      <c r="E242" s="57">
        <v>7.131550416363079E-3</v>
      </c>
      <c r="F242" s="58">
        <v>0.28526201665452317</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304.45979845637873</v>
      </c>
      <c r="E247" s="66">
        <v>7.2559878373199771E-2</v>
      </c>
      <c r="F247" s="67">
        <v>2.9023951349279904</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K257"/>
  <sheetViews>
    <sheetView topLeftCell="A214" workbookViewId="0">
      <selection activeCell="I32" sqref="I32"/>
    </sheetView>
  </sheetViews>
  <sheetFormatPr defaultColWidth="8.81640625" defaultRowHeight="14.5" x14ac:dyDescent="0.35"/>
  <cols>
    <col min="2" max="2" width="29.453125" customWidth="1"/>
    <col min="3" max="3" width="33.453125" customWidth="1"/>
    <col min="4" max="4" width="14.1796875" customWidth="1"/>
    <col min="5" max="5" width="13.453125" customWidth="1"/>
    <col min="6" max="6" width="12.1796875" customWidth="1"/>
  </cols>
  <sheetData>
    <row r="1" spans="2:11" ht="15" thickBot="1" x14ac:dyDescent="0.4"/>
    <row r="2" spans="2:11" ht="26.5" thickBot="1" x14ac:dyDescent="0.65">
      <c r="B2" s="4" t="s">
        <v>85</v>
      </c>
      <c r="C2" s="5"/>
      <c r="D2" s="6">
        <v>7</v>
      </c>
      <c r="E2" s="7" t="s">
        <v>86</v>
      </c>
      <c r="F2" s="8"/>
      <c r="G2" s="8"/>
      <c r="H2" s="8"/>
      <c r="I2" s="9"/>
      <c r="J2" s="5" t="s">
        <v>87</v>
      </c>
      <c r="K2" s="10" t="s">
        <v>0</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2.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7.4976882569845342</v>
      </c>
      <c r="E6" s="25">
        <v>7.0080177214814521</v>
      </c>
      <c r="F6" s="25">
        <v>5.6653411672054261</v>
      </c>
      <c r="G6" s="25">
        <v>5.5577527353738434</v>
      </c>
      <c r="H6" s="25">
        <v>5.5594796160545812</v>
      </c>
      <c r="I6" s="25">
        <v>8.2427509628777056</v>
      </c>
      <c r="J6" s="25">
        <v>7.5807281204572092</v>
      </c>
      <c r="K6" s="26">
        <v>5.2719431465643245</v>
      </c>
    </row>
    <row r="7" spans="2:11" x14ac:dyDescent="0.35">
      <c r="B7" s="27" t="s">
        <v>107</v>
      </c>
      <c r="C7" s="2" t="s">
        <v>69</v>
      </c>
      <c r="D7" s="28">
        <v>7.8328310160482451</v>
      </c>
      <c r="E7" s="28">
        <v>7.3446388814154586</v>
      </c>
      <c r="F7" s="28">
        <v>6.0099824172376968</v>
      </c>
      <c r="G7" s="28">
        <v>5.9023615023228171</v>
      </c>
      <c r="H7" s="28">
        <v>5.9012372910184308</v>
      </c>
      <c r="I7" s="28">
        <v>8.5742674824033198</v>
      </c>
      <c r="J7" s="28">
        <v>7.9160769153441652</v>
      </c>
      <c r="K7" s="29">
        <v>5.6186660758887621</v>
      </c>
    </row>
    <row r="8" spans="2:11" x14ac:dyDescent="0.35">
      <c r="B8" s="27" t="s">
        <v>108</v>
      </c>
      <c r="C8" s="2" t="s">
        <v>71</v>
      </c>
      <c r="D8" s="28">
        <v>7.7901385810525055</v>
      </c>
      <c r="E8" s="28">
        <v>7.301946446419719</v>
      </c>
      <c r="F8" s="28">
        <v>5.9672899822419581</v>
      </c>
      <c r="G8" s="28">
        <v>5.8596690673270775</v>
      </c>
      <c r="H8" s="28">
        <v>5.8585448560226929</v>
      </c>
      <c r="I8" s="28">
        <v>8.5315750474075802</v>
      </c>
      <c r="J8" s="28">
        <v>7.8733844803484256</v>
      </c>
      <c r="K8" s="29">
        <v>5.5759736408930234</v>
      </c>
    </row>
    <row r="9" spans="2:11" x14ac:dyDescent="0.35">
      <c r="B9" s="30">
        <v>0</v>
      </c>
      <c r="C9" s="2" t="s">
        <v>73</v>
      </c>
      <c r="D9" s="28">
        <v>7.7260999285588978</v>
      </c>
      <c r="E9" s="28">
        <v>7.2379077939261105</v>
      </c>
      <c r="F9" s="28">
        <v>5.9032513297483495</v>
      </c>
      <c r="G9" s="28">
        <v>5.7956304148334699</v>
      </c>
      <c r="H9" s="28">
        <v>5.7945062035290835</v>
      </c>
      <c r="I9" s="28">
        <v>8.4675363949139726</v>
      </c>
      <c r="J9" s="28">
        <v>7.809345827854818</v>
      </c>
      <c r="K9" s="29">
        <v>5.511934988399414</v>
      </c>
    </row>
    <row r="10" spans="2:11" x14ac:dyDescent="0.35">
      <c r="B10" s="31"/>
      <c r="C10" s="2" t="s">
        <v>75</v>
      </c>
      <c r="D10" s="28">
        <v>7.6620612760652884</v>
      </c>
      <c r="E10" s="28">
        <v>7.173869141432502</v>
      </c>
      <c r="F10" s="28">
        <v>5.8392126772547401</v>
      </c>
      <c r="G10" s="28">
        <v>5.7315917623398605</v>
      </c>
      <c r="H10" s="28">
        <v>5.7304675510354741</v>
      </c>
      <c r="I10" s="28">
        <v>8.4034977424203632</v>
      </c>
      <c r="J10" s="28">
        <v>7.7453071753612086</v>
      </c>
      <c r="K10" s="29">
        <v>5.4478963359058046</v>
      </c>
    </row>
    <row r="11" spans="2:11" x14ac:dyDescent="0.35">
      <c r="B11" s="31"/>
      <c r="C11" s="2" t="s">
        <v>77</v>
      </c>
      <c r="D11" s="28">
        <v>7.7655472023150924</v>
      </c>
      <c r="E11" s="28">
        <v>7.2764272781338546</v>
      </c>
      <c r="F11" s="28">
        <v>5.9409601682287487</v>
      </c>
      <c r="G11" s="28">
        <v>5.8332008271217566</v>
      </c>
      <c r="H11" s="28">
        <v>5.8326507077962377</v>
      </c>
      <c r="I11" s="28">
        <v>8.5062619712795851</v>
      </c>
      <c r="J11" s="28">
        <v>7.8477683154699323</v>
      </c>
      <c r="K11" s="29">
        <v>5.5491565990615568</v>
      </c>
    </row>
    <row r="12" spans="2:11" x14ac:dyDescent="0.35">
      <c r="B12" s="31"/>
      <c r="C12" s="2" t="s">
        <v>79</v>
      </c>
      <c r="D12" s="28">
        <v>7.7304227476848117</v>
      </c>
      <c r="E12" s="28">
        <v>7.2413028235035739</v>
      </c>
      <c r="F12" s="28">
        <v>5.905835713598468</v>
      </c>
      <c r="G12" s="28">
        <v>5.7980763724914759</v>
      </c>
      <c r="H12" s="28">
        <v>5.7975262531659579</v>
      </c>
      <c r="I12" s="28">
        <v>8.4711375166493053</v>
      </c>
      <c r="J12" s="28">
        <v>7.8126438608396507</v>
      </c>
      <c r="K12" s="29">
        <v>5.514032144431277</v>
      </c>
    </row>
    <row r="13" spans="2:11" x14ac:dyDescent="0.35">
      <c r="B13" s="31"/>
      <c r="C13" s="2" t="s">
        <v>81</v>
      </c>
      <c r="D13" s="28">
        <v>7.6777360657393912</v>
      </c>
      <c r="E13" s="28">
        <v>7.1886161415581533</v>
      </c>
      <c r="F13" s="28">
        <v>5.8531490316530475</v>
      </c>
      <c r="G13" s="28">
        <v>5.7453896905460553</v>
      </c>
      <c r="H13" s="28">
        <v>5.7448395712205365</v>
      </c>
      <c r="I13" s="28">
        <v>8.4184508347038847</v>
      </c>
      <c r="J13" s="28">
        <v>7.759957178894231</v>
      </c>
      <c r="K13" s="29">
        <v>5.4613454624858555</v>
      </c>
    </row>
    <row r="14" spans="2:11" x14ac:dyDescent="0.35">
      <c r="B14" s="31"/>
      <c r="C14" s="2" t="s">
        <v>83</v>
      </c>
      <c r="D14" s="28">
        <v>7.6250493837939697</v>
      </c>
      <c r="E14" s="28">
        <v>7.1359294596127318</v>
      </c>
      <c r="F14" s="28">
        <v>5.800462349707626</v>
      </c>
      <c r="G14" s="28">
        <v>5.6927030086006338</v>
      </c>
      <c r="H14" s="28">
        <v>5.692152889275115</v>
      </c>
      <c r="I14" s="28">
        <v>8.3657641527584623</v>
      </c>
      <c r="J14" s="28">
        <v>7.7072704969488095</v>
      </c>
      <c r="K14" s="29">
        <v>5.408658780540434</v>
      </c>
    </row>
    <row r="15" spans="2:11" ht="15" thickBot="1" x14ac:dyDescent="0.4">
      <c r="B15" s="32"/>
      <c r="C15" s="3" t="s">
        <v>84</v>
      </c>
      <c r="D15" s="33">
        <v>7.8328310160482451</v>
      </c>
      <c r="E15" s="33">
        <v>7.3446388814154586</v>
      </c>
      <c r="F15" s="33">
        <v>6.0099824172376968</v>
      </c>
      <c r="G15" s="33">
        <v>5.9023615023228171</v>
      </c>
      <c r="H15" s="33">
        <v>5.9012372910184308</v>
      </c>
      <c r="I15" s="33">
        <v>8.5742674824033198</v>
      </c>
      <c r="J15" s="33">
        <v>7.9160769153441652</v>
      </c>
      <c r="K15" s="34">
        <v>5.6186660758887621</v>
      </c>
    </row>
    <row r="16" spans="2:11" x14ac:dyDescent="0.35">
      <c r="B16" s="24" t="s">
        <v>106</v>
      </c>
      <c r="C16" s="1" t="s">
        <v>2</v>
      </c>
      <c r="D16" s="25">
        <v>7.0183142188465775</v>
      </c>
      <c r="E16" s="25">
        <v>6.5286436833434962</v>
      </c>
      <c r="F16" s="25">
        <v>5.1859671290674703</v>
      </c>
      <c r="G16" s="25">
        <v>5.0783786972358866</v>
      </c>
      <c r="H16" s="25">
        <v>5.0801055779166244</v>
      </c>
      <c r="I16" s="25">
        <v>7.7633769247397506</v>
      </c>
      <c r="J16" s="25">
        <v>7.1013540823192525</v>
      </c>
      <c r="K16" s="26">
        <v>4.7925691084263677</v>
      </c>
    </row>
    <row r="17" spans="2:11" x14ac:dyDescent="0.35">
      <c r="B17" s="27" t="s">
        <v>107</v>
      </c>
      <c r="C17" s="2" t="s">
        <v>69</v>
      </c>
      <c r="D17" s="28">
        <v>7.3534569779102892</v>
      </c>
      <c r="E17" s="28">
        <v>6.8652648432775027</v>
      </c>
      <c r="F17" s="28">
        <v>5.5306083790997409</v>
      </c>
      <c r="G17" s="28">
        <v>5.4229874641848612</v>
      </c>
      <c r="H17" s="28">
        <v>5.4218632528804749</v>
      </c>
      <c r="I17" s="28">
        <v>8.0948934442653648</v>
      </c>
      <c r="J17" s="28">
        <v>7.4367028772062094</v>
      </c>
      <c r="K17" s="29">
        <v>5.1392920377508062</v>
      </c>
    </row>
    <row r="18" spans="2:11" x14ac:dyDescent="0.35">
      <c r="B18" s="27" t="s">
        <v>109</v>
      </c>
      <c r="C18" s="2" t="s">
        <v>71</v>
      </c>
      <c r="D18" s="28">
        <v>7.3107645429145496</v>
      </c>
      <c r="E18" s="28">
        <v>6.8225724082817631</v>
      </c>
      <c r="F18" s="28">
        <v>5.4879159441040013</v>
      </c>
      <c r="G18" s="28">
        <v>5.3802950291891216</v>
      </c>
      <c r="H18" s="28">
        <v>5.3791708178847362</v>
      </c>
      <c r="I18" s="28">
        <v>8.0522010092696252</v>
      </c>
      <c r="J18" s="28">
        <v>7.3940104422104698</v>
      </c>
      <c r="K18" s="29">
        <v>5.0965996027550666</v>
      </c>
    </row>
    <row r="19" spans="2:11" x14ac:dyDescent="0.35">
      <c r="B19" s="30">
        <v>0</v>
      </c>
      <c r="C19" s="2" t="s">
        <v>73</v>
      </c>
      <c r="D19" s="28">
        <v>7.2467258904209402</v>
      </c>
      <c r="E19" s="28">
        <v>6.7585337557881537</v>
      </c>
      <c r="F19" s="28">
        <v>5.4238772916103919</v>
      </c>
      <c r="G19" s="28">
        <v>5.3162563766955131</v>
      </c>
      <c r="H19" s="28">
        <v>5.3151321653911268</v>
      </c>
      <c r="I19" s="28">
        <v>7.9881623567760158</v>
      </c>
      <c r="J19" s="28">
        <v>7.3299717897168613</v>
      </c>
      <c r="K19" s="29">
        <v>5.0325609502614572</v>
      </c>
    </row>
    <row r="20" spans="2:11" x14ac:dyDescent="0.35">
      <c r="B20" s="31"/>
      <c r="C20" s="2" t="s">
        <v>75</v>
      </c>
      <c r="D20" s="28">
        <v>7.1826872379273317</v>
      </c>
      <c r="E20" s="28">
        <v>6.6944951032945443</v>
      </c>
      <c r="F20" s="28">
        <v>5.3598386391167834</v>
      </c>
      <c r="G20" s="28">
        <v>5.2522177242019037</v>
      </c>
      <c r="H20" s="28">
        <v>5.2510935128975174</v>
      </c>
      <c r="I20" s="28">
        <v>7.9241237042824064</v>
      </c>
      <c r="J20" s="28">
        <v>7.2659331372232518</v>
      </c>
      <c r="K20" s="29">
        <v>4.9685222977678478</v>
      </c>
    </row>
    <row r="21" spans="2:11" x14ac:dyDescent="0.35">
      <c r="B21" s="31"/>
      <c r="C21" s="2" t="s">
        <v>77</v>
      </c>
      <c r="D21" s="28">
        <v>7.2861731641771366</v>
      </c>
      <c r="E21" s="28">
        <v>6.7970532399958987</v>
      </c>
      <c r="F21" s="28">
        <v>5.4615861300907929</v>
      </c>
      <c r="G21" s="28">
        <v>5.3538267889838007</v>
      </c>
      <c r="H21" s="28">
        <v>5.3532766696582819</v>
      </c>
      <c r="I21" s="28">
        <v>8.0268879331416301</v>
      </c>
      <c r="J21" s="28">
        <v>7.3683942773319764</v>
      </c>
      <c r="K21" s="29">
        <v>5.0697825609236009</v>
      </c>
    </row>
    <row r="22" spans="2:11" x14ac:dyDescent="0.35">
      <c r="B22" s="31"/>
      <c r="C22" s="2" t="s">
        <v>79</v>
      </c>
      <c r="D22" s="28">
        <v>7.2510487095468559</v>
      </c>
      <c r="E22" s="28">
        <v>6.761928785365618</v>
      </c>
      <c r="F22" s="28">
        <v>5.4264616754605122</v>
      </c>
      <c r="G22" s="28">
        <v>5.31870233435352</v>
      </c>
      <c r="H22" s="28">
        <v>5.3181522150280012</v>
      </c>
      <c r="I22" s="28">
        <v>7.9917634785113485</v>
      </c>
      <c r="J22" s="28">
        <v>7.3332698227016948</v>
      </c>
      <c r="K22" s="29">
        <v>5.0346581062933193</v>
      </c>
    </row>
    <row r="23" spans="2:11" x14ac:dyDescent="0.35">
      <c r="B23" s="31"/>
      <c r="C23" s="2" t="s">
        <v>81</v>
      </c>
      <c r="D23" s="28">
        <v>7.1983620276014344</v>
      </c>
      <c r="E23" s="28">
        <v>6.7092421034201966</v>
      </c>
      <c r="F23" s="28">
        <v>5.3737749935150907</v>
      </c>
      <c r="G23" s="28">
        <v>5.2660156524080985</v>
      </c>
      <c r="H23" s="28">
        <v>5.2654655330825797</v>
      </c>
      <c r="I23" s="28">
        <v>7.9390767965659279</v>
      </c>
      <c r="J23" s="28">
        <v>7.2805831407562742</v>
      </c>
      <c r="K23" s="29">
        <v>4.9819714243478987</v>
      </c>
    </row>
    <row r="24" spans="2:11" x14ac:dyDescent="0.35">
      <c r="B24" s="31"/>
      <c r="C24" s="2" t="s">
        <v>83</v>
      </c>
      <c r="D24" s="28">
        <v>7.1456753456560129</v>
      </c>
      <c r="E24" s="28">
        <v>6.6565554214747751</v>
      </c>
      <c r="F24" s="28">
        <v>5.3210883115696692</v>
      </c>
      <c r="G24" s="28">
        <v>5.2133289704626771</v>
      </c>
      <c r="H24" s="28">
        <v>5.2127788511371582</v>
      </c>
      <c r="I24" s="28">
        <v>7.8863901146205064</v>
      </c>
      <c r="J24" s="28">
        <v>7.2278964588108527</v>
      </c>
      <c r="K24" s="29">
        <v>4.9292847424024773</v>
      </c>
    </row>
    <row r="25" spans="2:11" ht="15" thickBot="1" x14ac:dyDescent="0.4">
      <c r="B25" s="32"/>
      <c r="C25" s="3" t="s">
        <v>84</v>
      </c>
      <c r="D25" s="33">
        <v>7.3534569779102892</v>
      </c>
      <c r="E25" s="33">
        <v>6.8652648432775027</v>
      </c>
      <c r="F25" s="33">
        <v>5.5306083790997409</v>
      </c>
      <c r="G25" s="33">
        <v>5.4229874641848612</v>
      </c>
      <c r="H25" s="33">
        <v>5.4218632528804749</v>
      </c>
      <c r="I25" s="33">
        <v>8.0948934442653648</v>
      </c>
      <c r="J25" s="33">
        <v>7.4367028772062094</v>
      </c>
      <c r="K25" s="34">
        <v>5.1392920377508062</v>
      </c>
    </row>
    <row r="26" spans="2:11" x14ac:dyDescent="0.35">
      <c r="B26" s="24" t="s">
        <v>106</v>
      </c>
      <c r="C26" s="1" t="s">
        <v>2</v>
      </c>
      <c r="D26" s="25">
        <v>6.2992531616396432</v>
      </c>
      <c r="E26" s="25">
        <v>5.809582626136562</v>
      </c>
      <c r="F26" s="25">
        <v>4.466906071860536</v>
      </c>
      <c r="G26" s="25">
        <v>4.3593176400289524</v>
      </c>
      <c r="H26" s="25">
        <v>4.3610445207096902</v>
      </c>
      <c r="I26" s="25">
        <v>7.0443158675328164</v>
      </c>
      <c r="J26" s="25">
        <v>6.3822930251123182</v>
      </c>
      <c r="K26" s="26">
        <v>4.0735080512194335</v>
      </c>
    </row>
    <row r="27" spans="2:11" x14ac:dyDescent="0.35">
      <c r="B27" s="27" t="s">
        <v>107</v>
      </c>
      <c r="C27" s="2" t="s">
        <v>69</v>
      </c>
      <c r="D27" s="28">
        <v>6.6343959207033549</v>
      </c>
      <c r="E27" s="28">
        <v>6.1462037860705685</v>
      </c>
      <c r="F27" s="28">
        <v>4.8115473218928058</v>
      </c>
      <c r="G27" s="28">
        <v>4.703926406977927</v>
      </c>
      <c r="H27" s="28">
        <v>4.7028021956735406</v>
      </c>
      <c r="I27" s="28">
        <v>7.3758323870584306</v>
      </c>
      <c r="J27" s="28">
        <v>6.7176418199992751</v>
      </c>
      <c r="K27" s="29">
        <v>4.4202309805438711</v>
      </c>
    </row>
    <row r="28" spans="2:11" x14ac:dyDescent="0.35">
      <c r="B28" s="27" t="s">
        <v>110</v>
      </c>
      <c r="C28" s="2" t="s">
        <v>71</v>
      </c>
      <c r="D28" s="28">
        <v>6.5917034857076153</v>
      </c>
      <c r="E28" s="28">
        <v>6.1035113510748289</v>
      </c>
      <c r="F28" s="28">
        <v>4.768854886897067</v>
      </c>
      <c r="G28" s="28">
        <v>4.6612339719821874</v>
      </c>
      <c r="H28" s="28">
        <v>4.6601097606778019</v>
      </c>
      <c r="I28" s="28">
        <v>7.333139952062691</v>
      </c>
      <c r="J28" s="28">
        <v>6.6749493850035355</v>
      </c>
      <c r="K28" s="29">
        <v>4.3775385455481324</v>
      </c>
    </row>
    <row r="29" spans="2:11" x14ac:dyDescent="0.35">
      <c r="B29" s="30">
        <v>0</v>
      </c>
      <c r="C29" s="2" t="s">
        <v>73</v>
      </c>
      <c r="D29" s="28">
        <v>6.5276648332140059</v>
      </c>
      <c r="E29" s="28">
        <v>6.0394726985812195</v>
      </c>
      <c r="F29" s="28">
        <v>4.7048162344034576</v>
      </c>
      <c r="G29" s="28">
        <v>4.5971953194885788</v>
      </c>
      <c r="H29" s="28">
        <v>4.5960711081841925</v>
      </c>
      <c r="I29" s="28">
        <v>7.2691012995690816</v>
      </c>
      <c r="J29" s="28">
        <v>6.610910732509927</v>
      </c>
      <c r="K29" s="29">
        <v>4.313499893054523</v>
      </c>
    </row>
    <row r="30" spans="2:11" x14ac:dyDescent="0.35">
      <c r="B30" s="31"/>
      <c r="C30" s="2" t="s">
        <v>75</v>
      </c>
      <c r="D30" s="28">
        <v>6.4636261807203974</v>
      </c>
      <c r="E30" s="28">
        <v>5.9754340460876101</v>
      </c>
      <c r="F30" s="28">
        <v>4.6407775819098491</v>
      </c>
      <c r="G30" s="28">
        <v>4.5331566669949694</v>
      </c>
      <c r="H30" s="28">
        <v>4.5320324556905831</v>
      </c>
      <c r="I30" s="28">
        <v>7.2050626470754722</v>
      </c>
      <c r="J30" s="28">
        <v>6.5468720800163176</v>
      </c>
      <c r="K30" s="29">
        <v>4.2494612405609136</v>
      </c>
    </row>
    <row r="31" spans="2:11" x14ac:dyDescent="0.35">
      <c r="B31" s="31"/>
      <c r="C31" s="2" t="s">
        <v>77</v>
      </c>
      <c r="D31" s="28">
        <v>6.5671121069702014</v>
      </c>
      <c r="E31" s="28">
        <v>6.0779921827889636</v>
      </c>
      <c r="F31" s="28">
        <v>4.7425250728838586</v>
      </c>
      <c r="G31" s="28">
        <v>4.6347657317768665</v>
      </c>
      <c r="H31" s="28">
        <v>4.6342156124513476</v>
      </c>
      <c r="I31" s="28">
        <v>7.3078268759346949</v>
      </c>
      <c r="J31" s="28">
        <v>6.6493332201250412</v>
      </c>
      <c r="K31" s="29">
        <v>4.3507215037166658</v>
      </c>
    </row>
    <row r="32" spans="2:11" x14ac:dyDescent="0.35">
      <c r="B32" s="31"/>
      <c r="C32" s="2" t="s">
        <v>79</v>
      </c>
      <c r="D32" s="28">
        <v>6.5319876523399216</v>
      </c>
      <c r="E32" s="28">
        <v>6.0428677281586838</v>
      </c>
      <c r="F32" s="28">
        <v>4.7074006182535779</v>
      </c>
      <c r="G32" s="28">
        <v>4.5996412771465858</v>
      </c>
      <c r="H32" s="28">
        <v>4.5990911578210669</v>
      </c>
      <c r="I32" s="28">
        <v>7.2727024213044142</v>
      </c>
      <c r="J32" s="28">
        <v>6.6142087654947606</v>
      </c>
      <c r="K32" s="29">
        <v>4.3155970490863851</v>
      </c>
    </row>
    <row r="33" spans="2:11" x14ac:dyDescent="0.35">
      <c r="B33" s="31"/>
      <c r="C33" s="2" t="s">
        <v>81</v>
      </c>
      <c r="D33" s="28">
        <v>6.4793009703945001</v>
      </c>
      <c r="E33" s="28">
        <v>5.9901810462132623</v>
      </c>
      <c r="F33" s="28">
        <v>4.6547139363081564</v>
      </c>
      <c r="G33" s="28">
        <v>4.5469545952011643</v>
      </c>
      <c r="H33" s="28">
        <v>4.5464044758756454</v>
      </c>
      <c r="I33" s="28">
        <v>7.2200157393589937</v>
      </c>
      <c r="J33" s="28">
        <v>6.56152208354934</v>
      </c>
      <c r="K33" s="29">
        <v>4.2629103671409645</v>
      </c>
    </row>
    <row r="34" spans="2:11" x14ac:dyDescent="0.35">
      <c r="B34" s="31"/>
      <c r="C34" s="2" t="s">
        <v>83</v>
      </c>
      <c r="D34" s="28">
        <v>6.4266142884490787</v>
      </c>
      <c r="E34" s="28">
        <v>5.9374943642678408</v>
      </c>
      <c r="F34" s="28">
        <v>4.602027254362735</v>
      </c>
      <c r="G34" s="28">
        <v>4.4942679132557428</v>
      </c>
      <c r="H34" s="28">
        <v>4.493717793930224</v>
      </c>
      <c r="I34" s="28">
        <v>7.1673290574135722</v>
      </c>
      <c r="J34" s="28">
        <v>6.5088354016039185</v>
      </c>
      <c r="K34" s="29">
        <v>4.210223685195543</v>
      </c>
    </row>
    <row r="35" spans="2:11" ht="15" thickBot="1" x14ac:dyDescent="0.4">
      <c r="B35" s="32"/>
      <c r="C35" s="3" t="s">
        <v>84</v>
      </c>
      <c r="D35" s="33">
        <v>6.6343959207033549</v>
      </c>
      <c r="E35" s="33">
        <v>6.1462037860705685</v>
      </c>
      <c r="F35" s="33">
        <v>4.8115473218928058</v>
      </c>
      <c r="G35" s="33">
        <v>4.703926406977927</v>
      </c>
      <c r="H35" s="33">
        <v>4.7028021956735406</v>
      </c>
      <c r="I35" s="33">
        <v>7.3758323870584306</v>
      </c>
      <c r="J35" s="33">
        <v>6.7176418199992751</v>
      </c>
      <c r="K35" s="34">
        <v>4.4202309805438711</v>
      </c>
    </row>
    <row r="36" spans="2:11" x14ac:dyDescent="0.35">
      <c r="B36" s="24" t="s">
        <v>106</v>
      </c>
      <c r="C36" s="1" t="s">
        <v>2</v>
      </c>
      <c r="D36" s="25">
        <v>5.580192104432709</v>
      </c>
      <c r="E36" s="25">
        <v>5.0905215689296268</v>
      </c>
      <c r="F36" s="25">
        <v>3.7478450146536013</v>
      </c>
      <c r="G36" s="25">
        <v>3.6402565828220177</v>
      </c>
      <c r="H36" s="25">
        <v>3.641983463502755</v>
      </c>
      <c r="I36" s="25">
        <v>6.3252548103258812</v>
      </c>
      <c r="J36" s="25">
        <v>5.663231967905384</v>
      </c>
      <c r="K36" s="26">
        <v>3.3544469940124992</v>
      </c>
    </row>
    <row r="37" spans="2:11" x14ac:dyDescent="0.35">
      <c r="B37" s="27" t="s">
        <v>107</v>
      </c>
      <c r="C37" s="2" t="s">
        <v>69</v>
      </c>
      <c r="D37" s="28">
        <v>5.9153348634964198</v>
      </c>
      <c r="E37" s="28">
        <v>5.4271427288636334</v>
      </c>
      <c r="F37" s="28">
        <v>4.0924862646858715</v>
      </c>
      <c r="G37" s="28">
        <v>3.9848653497709923</v>
      </c>
      <c r="H37" s="28">
        <v>3.9837411384666064</v>
      </c>
      <c r="I37" s="28">
        <v>6.6567713298514954</v>
      </c>
      <c r="J37" s="28">
        <v>5.99858076279234</v>
      </c>
      <c r="K37" s="29">
        <v>3.7011699233369368</v>
      </c>
    </row>
    <row r="38" spans="2:11" x14ac:dyDescent="0.35">
      <c r="B38" s="27" t="s">
        <v>111</v>
      </c>
      <c r="C38" s="2" t="s">
        <v>71</v>
      </c>
      <c r="D38" s="28">
        <v>5.8726424285006802</v>
      </c>
      <c r="E38" s="28">
        <v>5.3844502938678938</v>
      </c>
      <c r="F38" s="28">
        <v>4.0497938296901328</v>
      </c>
      <c r="G38" s="28">
        <v>3.9421729147752531</v>
      </c>
      <c r="H38" s="28">
        <v>3.9410487034708668</v>
      </c>
      <c r="I38" s="28">
        <v>6.6140788948557558</v>
      </c>
      <c r="J38" s="28">
        <v>5.9558883277966004</v>
      </c>
      <c r="K38" s="29">
        <v>3.6584774883411972</v>
      </c>
    </row>
    <row r="39" spans="2:11" x14ac:dyDescent="0.35">
      <c r="B39" s="30">
        <v>0</v>
      </c>
      <c r="C39" s="2" t="s">
        <v>73</v>
      </c>
      <c r="D39" s="28">
        <v>5.8086037760070708</v>
      </c>
      <c r="E39" s="28">
        <v>5.3204116413742844</v>
      </c>
      <c r="F39" s="28">
        <v>3.9857551771965234</v>
      </c>
      <c r="G39" s="28">
        <v>3.8781342622816437</v>
      </c>
      <c r="H39" s="28">
        <v>3.8770100509772574</v>
      </c>
      <c r="I39" s="28">
        <v>6.5500402423621464</v>
      </c>
      <c r="J39" s="28">
        <v>5.891849675302991</v>
      </c>
      <c r="K39" s="29">
        <v>3.5944388358475883</v>
      </c>
    </row>
    <row r="40" spans="2:11" x14ac:dyDescent="0.35">
      <c r="B40" s="31"/>
      <c r="C40" s="2" t="s">
        <v>75</v>
      </c>
      <c r="D40" s="28">
        <v>5.7445651235134632</v>
      </c>
      <c r="E40" s="28">
        <v>5.2563729888806758</v>
      </c>
      <c r="F40" s="28">
        <v>3.9217165247029144</v>
      </c>
      <c r="G40" s="28">
        <v>3.8140956097880352</v>
      </c>
      <c r="H40" s="28">
        <v>3.8129713984836489</v>
      </c>
      <c r="I40" s="28">
        <v>6.4860015898685379</v>
      </c>
      <c r="J40" s="28">
        <v>5.8278110228093833</v>
      </c>
      <c r="K40" s="29">
        <v>3.5304001833539798</v>
      </c>
    </row>
    <row r="41" spans="2:11" x14ac:dyDescent="0.35">
      <c r="B41" s="31"/>
      <c r="C41" s="2" t="s">
        <v>77</v>
      </c>
      <c r="D41" s="28">
        <v>5.8480510497632672</v>
      </c>
      <c r="E41" s="28">
        <v>5.3589311255820293</v>
      </c>
      <c r="F41" s="28">
        <v>4.0234640156769235</v>
      </c>
      <c r="G41" s="28">
        <v>3.9157046745699313</v>
      </c>
      <c r="H41" s="28">
        <v>3.9151545552444125</v>
      </c>
      <c r="I41" s="28">
        <v>6.5887658187277607</v>
      </c>
      <c r="J41" s="28">
        <v>5.930272162918107</v>
      </c>
      <c r="K41" s="29">
        <v>3.6316604465097315</v>
      </c>
    </row>
    <row r="42" spans="2:11" x14ac:dyDescent="0.35">
      <c r="B42" s="31"/>
      <c r="C42" s="2" t="s">
        <v>79</v>
      </c>
      <c r="D42" s="28">
        <v>5.8129265951329865</v>
      </c>
      <c r="E42" s="28">
        <v>5.3238066709517486</v>
      </c>
      <c r="F42" s="28">
        <v>3.9883395610466432</v>
      </c>
      <c r="G42" s="28">
        <v>3.8805802199396506</v>
      </c>
      <c r="H42" s="28">
        <v>3.8800301006141318</v>
      </c>
      <c r="I42" s="28">
        <v>6.55364136409748</v>
      </c>
      <c r="J42" s="28">
        <v>5.8951477082878254</v>
      </c>
      <c r="K42" s="29">
        <v>3.5965359918794508</v>
      </c>
    </row>
    <row r="43" spans="2:11" x14ac:dyDescent="0.35">
      <c r="B43" s="31"/>
      <c r="C43" s="2" t="s">
        <v>81</v>
      </c>
      <c r="D43" s="28">
        <v>5.7602399131875659</v>
      </c>
      <c r="E43" s="28">
        <v>5.2711199890063281</v>
      </c>
      <c r="F43" s="28">
        <v>3.9356528791012222</v>
      </c>
      <c r="G43" s="28">
        <v>3.82789353799423</v>
      </c>
      <c r="H43" s="28">
        <v>3.8273434186687108</v>
      </c>
      <c r="I43" s="28">
        <v>6.5009546821520594</v>
      </c>
      <c r="J43" s="28">
        <v>5.8424610263424057</v>
      </c>
      <c r="K43" s="29">
        <v>3.5438493099340298</v>
      </c>
    </row>
    <row r="44" spans="2:11" x14ac:dyDescent="0.35">
      <c r="B44" s="31"/>
      <c r="C44" s="2" t="s">
        <v>83</v>
      </c>
      <c r="D44" s="28">
        <v>5.7075532312421444</v>
      </c>
      <c r="E44" s="28">
        <v>5.2184333070609066</v>
      </c>
      <c r="F44" s="28">
        <v>3.8829661971558007</v>
      </c>
      <c r="G44" s="28">
        <v>3.7752068560488086</v>
      </c>
      <c r="H44" s="28">
        <v>3.7746567367232897</v>
      </c>
      <c r="I44" s="28">
        <v>6.4482680002066379</v>
      </c>
      <c r="J44" s="28">
        <v>5.7897743443969842</v>
      </c>
      <c r="K44" s="29">
        <v>3.4911626279886088</v>
      </c>
    </row>
    <row r="45" spans="2:11" ht="15" thickBot="1" x14ac:dyDescent="0.4">
      <c r="B45" s="32"/>
      <c r="C45" s="3" t="s">
        <v>84</v>
      </c>
      <c r="D45" s="33">
        <v>5.9153348634964198</v>
      </c>
      <c r="E45" s="33">
        <v>5.4271427288636334</v>
      </c>
      <c r="F45" s="33">
        <v>4.0924862646858715</v>
      </c>
      <c r="G45" s="33">
        <v>3.9848653497709923</v>
      </c>
      <c r="H45" s="33">
        <v>3.9837411384666064</v>
      </c>
      <c r="I45" s="33">
        <v>6.6567713298514954</v>
      </c>
      <c r="J45" s="33">
        <v>5.99858076279234</v>
      </c>
      <c r="K45" s="34">
        <v>3.7011699233369368</v>
      </c>
    </row>
    <row r="46" spans="2:11" x14ac:dyDescent="0.35">
      <c r="B46" s="35" t="s">
        <v>112</v>
      </c>
      <c r="C46" s="1" t="s">
        <v>2</v>
      </c>
      <c r="D46" s="25">
        <v>6.3243937923466804</v>
      </c>
      <c r="E46" s="25">
        <v>5.812315810470265</v>
      </c>
      <c r="F46" s="25">
        <v>4.4784873544837689</v>
      </c>
      <c r="G46" s="25">
        <v>4.3630191547877972</v>
      </c>
      <c r="H46" s="25">
        <v>4.3696159234287126</v>
      </c>
      <c r="I46" s="25">
        <v>7.0423649572630538</v>
      </c>
      <c r="J46" s="25">
        <v>6.3800854527588662</v>
      </c>
      <c r="K46" s="26">
        <v>4.0788790512525379</v>
      </c>
    </row>
    <row r="47" spans="2:11" x14ac:dyDescent="0.35">
      <c r="B47" s="27"/>
      <c r="C47" s="2" t="s">
        <v>69</v>
      </c>
      <c r="D47" s="28">
        <v>6.6646827294043449</v>
      </c>
      <c r="E47" s="28">
        <v>6.15350713448266</v>
      </c>
      <c r="F47" s="28">
        <v>4.8289393871808395</v>
      </c>
      <c r="G47" s="28">
        <v>4.7138038082436751</v>
      </c>
      <c r="H47" s="28">
        <v>4.7171234898234191</v>
      </c>
      <c r="I47" s="28">
        <v>7.3795531648801331</v>
      </c>
      <c r="J47" s="28">
        <v>6.7210014202965933</v>
      </c>
      <c r="K47" s="29">
        <v>4.4307578232355196</v>
      </c>
    </row>
    <row r="48" spans="2:11" x14ac:dyDescent="0.35">
      <c r="B48" s="27" t="s">
        <v>108</v>
      </c>
      <c r="C48" s="2" t="s">
        <v>71</v>
      </c>
      <c r="D48" s="28">
        <v>6.6219902944086053</v>
      </c>
      <c r="E48" s="28">
        <v>6.1108146994869204</v>
      </c>
      <c r="F48" s="28">
        <v>4.7862469521850999</v>
      </c>
      <c r="G48" s="28">
        <v>4.6711113732479355</v>
      </c>
      <c r="H48" s="28">
        <v>4.6744310548276795</v>
      </c>
      <c r="I48" s="28">
        <v>7.3368607298843944</v>
      </c>
      <c r="J48" s="28">
        <v>6.6783089853008537</v>
      </c>
      <c r="K48" s="29">
        <v>4.38806538823978</v>
      </c>
    </row>
    <row r="49" spans="2:11" x14ac:dyDescent="0.35">
      <c r="B49" s="30">
        <v>0</v>
      </c>
      <c r="C49" s="2" t="s">
        <v>73</v>
      </c>
      <c r="D49" s="28">
        <v>6.5579516419149959</v>
      </c>
      <c r="E49" s="28">
        <v>6.0467760469933109</v>
      </c>
      <c r="F49" s="28">
        <v>4.7222082996914905</v>
      </c>
      <c r="G49" s="28">
        <v>4.6070727207543269</v>
      </c>
      <c r="H49" s="28">
        <v>4.610392402334071</v>
      </c>
      <c r="I49" s="28">
        <v>7.272822077390785</v>
      </c>
      <c r="J49" s="28">
        <v>6.6142703328072443</v>
      </c>
      <c r="K49" s="29">
        <v>4.3240267357461706</v>
      </c>
    </row>
    <row r="50" spans="2:11" x14ac:dyDescent="0.35">
      <c r="B50" s="31"/>
      <c r="C50" s="2" t="s">
        <v>75</v>
      </c>
      <c r="D50" s="28">
        <v>6.4939129894213865</v>
      </c>
      <c r="E50" s="28">
        <v>5.9827373944997015</v>
      </c>
      <c r="F50" s="28">
        <v>4.6581696471978811</v>
      </c>
      <c r="G50" s="28">
        <v>4.5430340682607175</v>
      </c>
      <c r="H50" s="28">
        <v>4.5463537498404616</v>
      </c>
      <c r="I50" s="28">
        <v>7.2087834248971756</v>
      </c>
      <c r="J50" s="28">
        <v>6.5502316803136349</v>
      </c>
      <c r="K50" s="29">
        <v>4.2599880832525612</v>
      </c>
    </row>
    <row r="51" spans="2:11" x14ac:dyDescent="0.35">
      <c r="B51" s="31"/>
      <c r="C51" s="2" t="s">
        <v>77</v>
      </c>
      <c r="D51" s="28">
        <v>6.5966508785056179</v>
      </c>
      <c r="E51" s="28">
        <v>6.0848736097232665</v>
      </c>
      <c r="F51" s="28">
        <v>4.7578942568301992</v>
      </c>
      <c r="G51" s="28">
        <v>4.64285897070378</v>
      </c>
      <c r="H51" s="28">
        <v>4.6467696311054132</v>
      </c>
      <c r="I51" s="28">
        <v>7.3110443970347205</v>
      </c>
      <c r="J51" s="28">
        <v>6.6521969440428679</v>
      </c>
      <c r="K51" s="29">
        <v>4.3591108839602448</v>
      </c>
    </row>
    <row r="52" spans="2:11" x14ac:dyDescent="0.35">
      <c r="B52" s="31"/>
      <c r="C52" s="2" t="s">
        <v>79</v>
      </c>
      <c r="D52" s="28">
        <v>6.5615264238753381</v>
      </c>
      <c r="E52" s="28">
        <v>6.0497491550929858</v>
      </c>
      <c r="F52" s="28">
        <v>4.7227698021999185</v>
      </c>
      <c r="G52" s="28">
        <v>4.6077345160734993</v>
      </c>
      <c r="H52" s="28">
        <v>4.6116451764751325</v>
      </c>
      <c r="I52" s="28">
        <v>7.2759199424044407</v>
      </c>
      <c r="J52" s="28">
        <v>6.6170724894125881</v>
      </c>
      <c r="K52" s="29">
        <v>4.3239864293299641</v>
      </c>
    </row>
    <row r="53" spans="2:11" x14ac:dyDescent="0.35">
      <c r="B53" s="31"/>
      <c r="C53" s="2" t="s">
        <v>81</v>
      </c>
      <c r="D53" s="28">
        <v>6.5088397419299167</v>
      </c>
      <c r="E53" s="28">
        <v>5.9970624731475652</v>
      </c>
      <c r="F53" s="28">
        <v>4.670083120254497</v>
      </c>
      <c r="G53" s="28">
        <v>4.5550478341280778</v>
      </c>
      <c r="H53" s="28">
        <v>4.558958494529711</v>
      </c>
      <c r="I53" s="28">
        <v>7.2232332604590193</v>
      </c>
      <c r="J53" s="28">
        <v>6.5643858074671666</v>
      </c>
      <c r="K53" s="29">
        <v>4.2712997473845427</v>
      </c>
    </row>
    <row r="54" spans="2:11" x14ac:dyDescent="0.35">
      <c r="B54" s="31"/>
      <c r="C54" s="2" t="s">
        <v>83</v>
      </c>
      <c r="D54" s="28">
        <v>6.4561530599844952</v>
      </c>
      <c r="E54" s="28">
        <v>5.9443757912021438</v>
      </c>
      <c r="F54" s="28">
        <v>4.6173964383090764</v>
      </c>
      <c r="G54" s="28">
        <v>4.5023611521826572</v>
      </c>
      <c r="H54" s="28">
        <v>4.5062718125842904</v>
      </c>
      <c r="I54" s="28">
        <v>7.1705465785135978</v>
      </c>
      <c r="J54" s="28">
        <v>6.5116991255217451</v>
      </c>
      <c r="K54" s="29">
        <v>4.2186130654391212</v>
      </c>
    </row>
    <row r="55" spans="2:11" ht="15" thickBot="1" x14ac:dyDescent="0.4">
      <c r="B55" s="32"/>
      <c r="C55" s="3" t="s">
        <v>84</v>
      </c>
      <c r="D55" s="33">
        <v>6.6646827294043449</v>
      </c>
      <c r="E55" s="33">
        <v>6.15350713448266</v>
      </c>
      <c r="F55" s="33">
        <v>4.8289393871808395</v>
      </c>
      <c r="G55" s="33">
        <v>4.7138038082436751</v>
      </c>
      <c r="H55" s="33">
        <v>4.7171234898234191</v>
      </c>
      <c r="I55" s="33">
        <v>7.3795531648801331</v>
      </c>
      <c r="J55" s="33">
        <v>6.7210014202965933</v>
      </c>
      <c r="K55" s="34">
        <v>4.4307578232355196</v>
      </c>
    </row>
    <row r="56" spans="2:11" x14ac:dyDescent="0.35">
      <c r="B56" s="35" t="s">
        <v>112</v>
      </c>
      <c r="C56" s="1" t="s">
        <v>2</v>
      </c>
      <c r="D56" s="25">
        <v>6.0739328431403283</v>
      </c>
      <c r="E56" s="25">
        <v>5.5618548612639129</v>
      </c>
      <c r="F56" s="25">
        <v>4.2280264052774168</v>
      </c>
      <c r="G56" s="25">
        <v>4.1125582055814451</v>
      </c>
      <c r="H56" s="25">
        <v>4.1191549742223605</v>
      </c>
      <c r="I56" s="25">
        <v>6.7919040080567017</v>
      </c>
      <c r="J56" s="25">
        <v>6.129624503552515</v>
      </c>
      <c r="K56" s="26">
        <v>3.8284181020461858</v>
      </c>
    </row>
    <row r="57" spans="2:11" x14ac:dyDescent="0.35">
      <c r="B57" s="27"/>
      <c r="C57" s="2" t="s">
        <v>69</v>
      </c>
      <c r="D57" s="28">
        <v>6.4142217801979928</v>
      </c>
      <c r="E57" s="28">
        <v>5.9030461852763079</v>
      </c>
      <c r="F57" s="28">
        <v>4.5784784379744874</v>
      </c>
      <c r="G57" s="28">
        <v>4.463342859037323</v>
      </c>
      <c r="H57" s="28">
        <v>4.466662540617067</v>
      </c>
      <c r="I57" s="28">
        <v>7.1290922156737819</v>
      </c>
      <c r="J57" s="28">
        <v>6.4705404710902412</v>
      </c>
      <c r="K57" s="29">
        <v>4.1802968740291675</v>
      </c>
    </row>
    <row r="58" spans="2:11" x14ac:dyDescent="0.35">
      <c r="B58" s="27" t="s">
        <v>109</v>
      </c>
      <c r="C58" s="2" t="s">
        <v>71</v>
      </c>
      <c r="D58" s="28">
        <v>6.3715293452022532</v>
      </c>
      <c r="E58" s="28">
        <v>5.8603537502805683</v>
      </c>
      <c r="F58" s="28">
        <v>4.5357860029787478</v>
      </c>
      <c r="G58" s="28">
        <v>4.4206504240415843</v>
      </c>
      <c r="H58" s="28">
        <v>4.4239701056213283</v>
      </c>
      <c r="I58" s="28">
        <v>7.0863997806780423</v>
      </c>
      <c r="J58" s="28">
        <v>6.4278480360945016</v>
      </c>
      <c r="K58" s="29">
        <v>4.1376044390334279</v>
      </c>
    </row>
    <row r="59" spans="2:11" x14ac:dyDescent="0.35">
      <c r="B59" s="30">
        <v>0</v>
      </c>
      <c r="C59" s="2" t="s">
        <v>73</v>
      </c>
      <c r="D59" s="28">
        <v>6.3074906927086438</v>
      </c>
      <c r="E59" s="28">
        <v>5.7963150977869589</v>
      </c>
      <c r="F59" s="28">
        <v>4.4717473504851384</v>
      </c>
      <c r="G59" s="28">
        <v>4.3566117715479749</v>
      </c>
      <c r="H59" s="28">
        <v>4.3599314531277189</v>
      </c>
      <c r="I59" s="28">
        <v>7.0223611281844329</v>
      </c>
      <c r="J59" s="28">
        <v>6.3638093836008922</v>
      </c>
      <c r="K59" s="29">
        <v>4.0735657865398185</v>
      </c>
    </row>
    <row r="60" spans="2:11" x14ac:dyDescent="0.35">
      <c r="B60" s="31"/>
      <c r="C60" s="2" t="s">
        <v>75</v>
      </c>
      <c r="D60" s="28">
        <v>6.2434520402150344</v>
      </c>
      <c r="E60" s="28">
        <v>5.7322764452933495</v>
      </c>
      <c r="F60" s="28">
        <v>4.4077086979915299</v>
      </c>
      <c r="G60" s="28">
        <v>4.2925731190543654</v>
      </c>
      <c r="H60" s="28">
        <v>4.2958928006341095</v>
      </c>
      <c r="I60" s="28">
        <v>6.9583224756908235</v>
      </c>
      <c r="J60" s="28">
        <v>6.2997707311072837</v>
      </c>
      <c r="K60" s="29">
        <v>4.0095271340462091</v>
      </c>
    </row>
    <row r="61" spans="2:11" x14ac:dyDescent="0.35">
      <c r="B61" s="31"/>
      <c r="C61" s="2" t="s">
        <v>77</v>
      </c>
      <c r="D61" s="28">
        <v>6.3461899292992676</v>
      </c>
      <c r="E61" s="28">
        <v>5.8344126605169153</v>
      </c>
      <c r="F61" s="28">
        <v>4.507433307623848</v>
      </c>
      <c r="G61" s="28">
        <v>4.3923980214974288</v>
      </c>
      <c r="H61" s="28">
        <v>4.396308681899062</v>
      </c>
      <c r="I61" s="28">
        <v>7.0605834478283702</v>
      </c>
      <c r="J61" s="28">
        <v>6.4017359948365176</v>
      </c>
      <c r="K61" s="29">
        <v>4.1086499347538927</v>
      </c>
    </row>
    <row r="62" spans="2:11" x14ac:dyDescent="0.35">
      <c r="B62" s="31"/>
      <c r="C62" s="2" t="s">
        <v>79</v>
      </c>
      <c r="D62" s="28">
        <v>6.311065474668986</v>
      </c>
      <c r="E62" s="28">
        <v>5.7992882058866346</v>
      </c>
      <c r="F62" s="28">
        <v>4.4723088529935673</v>
      </c>
      <c r="G62" s="28">
        <v>4.3572735668671472</v>
      </c>
      <c r="H62" s="28">
        <v>4.3611842272687813</v>
      </c>
      <c r="I62" s="28">
        <v>7.0254589931980886</v>
      </c>
      <c r="J62" s="28">
        <v>6.366611540206236</v>
      </c>
      <c r="K62" s="29">
        <v>4.073525480123612</v>
      </c>
    </row>
    <row r="63" spans="2:11" x14ac:dyDescent="0.35">
      <c r="B63" s="31"/>
      <c r="C63" s="2" t="s">
        <v>81</v>
      </c>
      <c r="D63" s="28">
        <v>6.2583787927235646</v>
      </c>
      <c r="E63" s="28">
        <v>5.7466015239412132</v>
      </c>
      <c r="F63" s="28">
        <v>4.4196221710481458</v>
      </c>
      <c r="G63" s="28">
        <v>4.3045868849217266</v>
      </c>
      <c r="H63" s="28">
        <v>4.3084975453233598</v>
      </c>
      <c r="I63" s="28">
        <v>6.9727723112526681</v>
      </c>
      <c r="J63" s="28">
        <v>6.3139248582608145</v>
      </c>
      <c r="K63" s="29">
        <v>4.0208387981781906</v>
      </c>
    </row>
    <row r="64" spans="2:11" x14ac:dyDescent="0.35">
      <c r="B64" s="31"/>
      <c r="C64" s="2" t="s">
        <v>83</v>
      </c>
      <c r="D64" s="28">
        <v>6.2056921107781431</v>
      </c>
      <c r="E64" s="28">
        <v>5.6939148419957917</v>
      </c>
      <c r="F64" s="28">
        <v>4.3669354891027252</v>
      </c>
      <c r="G64" s="28">
        <v>4.2519002029763051</v>
      </c>
      <c r="H64" s="28">
        <v>4.2558108633779392</v>
      </c>
      <c r="I64" s="28">
        <v>6.9200856293072466</v>
      </c>
      <c r="J64" s="28">
        <v>6.261238176315393</v>
      </c>
      <c r="K64" s="29">
        <v>3.96815211623277</v>
      </c>
    </row>
    <row r="65" spans="2:11" ht="15" thickBot="1" x14ac:dyDescent="0.4">
      <c r="B65" s="32"/>
      <c r="C65" s="3" t="s">
        <v>84</v>
      </c>
      <c r="D65" s="33">
        <v>6.4142217801979928</v>
      </c>
      <c r="E65" s="33">
        <v>5.9030461852763079</v>
      </c>
      <c r="F65" s="33">
        <v>4.5784784379744874</v>
      </c>
      <c r="G65" s="33">
        <v>4.463342859037323</v>
      </c>
      <c r="H65" s="33">
        <v>4.466662540617067</v>
      </c>
      <c r="I65" s="33">
        <v>7.1290922156737819</v>
      </c>
      <c r="J65" s="33">
        <v>6.4705404710902412</v>
      </c>
      <c r="K65" s="34">
        <v>4.1802968740291675</v>
      </c>
    </row>
    <row r="66" spans="2:11" x14ac:dyDescent="0.35">
      <c r="B66" s="35" t="s">
        <v>112</v>
      </c>
      <c r="C66" s="1" t="s">
        <v>2</v>
      </c>
      <c r="D66" s="25">
        <v>5.6982414193308015</v>
      </c>
      <c r="E66" s="25">
        <v>5.1861634374543861</v>
      </c>
      <c r="F66" s="25">
        <v>3.8523349814678887</v>
      </c>
      <c r="G66" s="25">
        <v>3.736866781771917</v>
      </c>
      <c r="H66" s="25">
        <v>3.7434635504128329</v>
      </c>
      <c r="I66" s="25">
        <v>6.4162125842471749</v>
      </c>
      <c r="J66" s="25">
        <v>5.7539330797429873</v>
      </c>
      <c r="K66" s="26">
        <v>3.4527266782366581</v>
      </c>
    </row>
    <row r="67" spans="2:11" x14ac:dyDescent="0.35">
      <c r="B67" s="27"/>
      <c r="C67" s="2" t="s">
        <v>69</v>
      </c>
      <c r="D67" s="28">
        <v>6.0385303563884651</v>
      </c>
      <c r="E67" s="28">
        <v>5.5273547614667802</v>
      </c>
      <c r="F67" s="28">
        <v>4.2027870141649597</v>
      </c>
      <c r="G67" s="28">
        <v>4.0876514352277953</v>
      </c>
      <c r="H67" s="28">
        <v>4.0909711168075393</v>
      </c>
      <c r="I67" s="28">
        <v>6.7534007918642542</v>
      </c>
      <c r="J67" s="28">
        <v>6.0948490472807144</v>
      </c>
      <c r="K67" s="29">
        <v>3.8046054502196394</v>
      </c>
    </row>
    <row r="68" spans="2:11" x14ac:dyDescent="0.35">
      <c r="B68" s="27" t="s">
        <v>110</v>
      </c>
      <c r="C68" s="2" t="s">
        <v>71</v>
      </c>
      <c r="D68" s="28">
        <v>5.9958379213927264</v>
      </c>
      <c r="E68" s="28">
        <v>5.4846623264710406</v>
      </c>
      <c r="F68" s="28">
        <v>4.1600945791692201</v>
      </c>
      <c r="G68" s="28">
        <v>4.0449590002320557</v>
      </c>
      <c r="H68" s="28">
        <v>4.0482786818118006</v>
      </c>
      <c r="I68" s="28">
        <v>6.7107083568685146</v>
      </c>
      <c r="J68" s="28">
        <v>6.0521566122849748</v>
      </c>
      <c r="K68" s="29">
        <v>3.7619130152239002</v>
      </c>
    </row>
    <row r="69" spans="2:11" x14ac:dyDescent="0.35">
      <c r="B69" s="30">
        <v>0</v>
      </c>
      <c r="C69" s="2" t="s">
        <v>73</v>
      </c>
      <c r="D69" s="28">
        <v>5.931799268899117</v>
      </c>
      <c r="E69" s="28">
        <v>5.4206236739774321</v>
      </c>
      <c r="F69" s="28">
        <v>4.0960559266756116</v>
      </c>
      <c r="G69" s="28">
        <v>3.9809203477384476</v>
      </c>
      <c r="H69" s="28">
        <v>3.9842400293181917</v>
      </c>
      <c r="I69" s="28">
        <v>6.6466697043749052</v>
      </c>
      <c r="J69" s="28">
        <v>5.9881179597913654</v>
      </c>
      <c r="K69" s="29">
        <v>3.6978743627302912</v>
      </c>
    </row>
    <row r="70" spans="2:11" x14ac:dyDescent="0.35">
      <c r="B70" s="31"/>
      <c r="C70" s="2" t="s">
        <v>75</v>
      </c>
      <c r="D70" s="28">
        <v>5.8677606164055076</v>
      </c>
      <c r="E70" s="28">
        <v>5.3565850214838227</v>
      </c>
      <c r="F70" s="28">
        <v>4.0320172741820022</v>
      </c>
      <c r="G70" s="28">
        <v>3.9168816952448382</v>
      </c>
      <c r="H70" s="28">
        <v>3.9202013768245823</v>
      </c>
      <c r="I70" s="28">
        <v>6.5826310518812967</v>
      </c>
      <c r="J70" s="28">
        <v>5.924079307297756</v>
      </c>
      <c r="K70" s="29">
        <v>3.6338357102366823</v>
      </c>
    </row>
    <row r="71" spans="2:11" x14ac:dyDescent="0.35">
      <c r="B71" s="31"/>
      <c r="C71" s="2" t="s">
        <v>77</v>
      </c>
      <c r="D71" s="28">
        <v>5.970498505489739</v>
      </c>
      <c r="E71" s="28">
        <v>5.4587212367073876</v>
      </c>
      <c r="F71" s="28">
        <v>4.1317418838143194</v>
      </c>
      <c r="G71" s="28">
        <v>4.0167065976879002</v>
      </c>
      <c r="H71" s="28">
        <v>4.0206172580895334</v>
      </c>
      <c r="I71" s="28">
        <v>6.6848920240188416</v>
      </c>
      <c r="J71" s="28">
        <v>6.026044571026989</v>
      </c>
      <c r="K71" s="29">
        <v>3.7329585109443655</v>
      </c>
    </row>
    <row r="72" spans="2:11" x14ac:dyDescent="0.35">
      <c r="B72" s="31"/>
      <c r="C72" s="2" t="s">
        <v>79</v>
      </c>
      <c r="D72" s="28">
        <v>5.9353740508594584</v>
      </c>
      <c r="E72" s="28">
        <v>5.4235967820771069</v>
      </c>
      <c r="F72" s="28">
        <v>4.0966174291840387</v>
      </c>
      <c r="G72" s="28">
        <v>3.9815821430576199</v>
      </c>
      <c r="H72" s="28">
        <v>3.9854928034592532</v>
      </c>
      <c r="I72" s="28">
        <v>6.6497675693885618</v>
      </c>
      <c r="J72" s="28">
        <v>5.9909201163967092</v>
      </c>
      <c r="K72" s="29">
        <v>3.6978340563140843</v>
      </c>
    </row>
    <row r="73" spans="2:11" x14ac:dyDescent="0.35">
      <c r="B73" s="31"/>
      <c r="C73" s="2" t="s">
        <v>81</v>
      </c>
      <c r="D73" s="28">
        <v>5.8826873689140378</v>
      </c>
      <c r="E73" s="28">
        <v>5.3709101001316855</v>
      </c>
      <c r="F73" s="28">
        <v>4.0439307472386181</v>
      </c>
      <c r="G73" s="28">
        <v>3.9288954611121989</v>
      </c>
      <c r="H73" s="28">
        <v>3.9328061215138321</v>
      </c>
      <c r="I73" s="28">
        <v>6.5970808874431404</v>
      </c>
      <c r="J73" s="28">
        <v>5.9382334344512877</v>
      </c>
      <c r="K73" s="29">
        <v>3.6451473743686638</v>
      </c>
    </row>
    <row r="74" spans="2:11" x14ac:dyDescent="0.35">
      <c r="B74" s="31"/>
      <c r="C74" s="2" t="s">
        <v>83</v>
      </c>
      <c r="D74" s="28">
        <v>5.8300006869686163</v>
      </c>
      <c r="E74" s="28">
        <v>5.318223418186264</v>
      </c>
      <c r="F74" s="28">
        <v>3.9912440652931971</v>
      </c>
      <c r="G74" s="28">
        <v>3.8762087791667779</v>
      </c>
      <c r="H74" s="28">
        <v>3.8801194395684111</v>
      </c>
      <c r="I74" s="28">
        <v>6.5443942054977189</v>
      </c>
      <c r="J74" s="28">
        <v>5.8855467525058662</v>
      </c>
      <c r="K74" s="29">
        <v>3.5924606924232423</v>
      </c>
    </row>
    <row r="75" spans="2:11" ht="15" thickBot="1" x14ac:dyDescent="0.4">
      <c r="B75" s="32"/>
      <c r="C75" s="3" t="s">
        <v>84</v>
      </c>
      <c r="D75" s="33">
        <v>6.0385303563884651</v>
      </c>
      <c r="E75" s="33">
        <v>5.5273547614667802</v>
      </c>
      <c r="F75" s="33">
        <v>4.2027870141649597</v>
      </c>
      <c r="G75" s="33">
        <v>4.0876514352277953</v>
      </c>
      <c r="H75" s="33">
        <v>4.0909711168075393</v>
      </c>
      <c r="I75" s="33">
        <v>6.7534007918642542</v>
      </c>
      <c r="J75" s="33">
        <v>6.0948490472807144</v>
      </c>
      <c r="K75" s="34">
        <v>3.8046054502196394</v>
      </c>
    </row>
    <row r="76" spans="2:11" x14ac:dyDescent="0.35">
      <c r="B76" s="35" t="s">
        <v>112</v>
      </c>
      <c r="C76" s="1" t="s">
        <v>2</v>
      </c>
      <c r="D76" s="25">
        <v>5.3225499955212729</v>
      </c>
      <c r="E76" s="25">
        <v>4.8104720136448575</v>
      </c>
      <c r="F76" s="25">
        <v>3.4766435576583614</v>
      </c>
      <c r="G76" s="25">
        <v>3.3611753579623898</v>
      </c>
      <c r="H76" s="25">
        <v>3.3677721266033056</v>
      </c>
      <c r="I76" s="25">
        <v>6.0405211604376463</v>
      </c>
      <c r="J76" s="25">
        <v>5.3782416559334587</v>
      </c>
      <c r="K76" s="26">
        <v>3.0770352544271309</v>
      </c>
    </row>
    <row r="77" spans="2:11" x14ac:dyDescent="0.35">
      <c r="B77" s="27"/>
      <c r="C77" s="2" t="s">
        <v>69</v>
      </c>
      <c r="D77" s="28">
        <v>5.6628389325789374</v>
      </c>
      <c r="E77" s="28">
        <v>5.1516633376572525</v>
      </c>
      <c r="F77" s="28">
        <v>3.8270955903554325</v>
      </c>
      <c r="G77" s="28">
        <v>3.7119600114182685</v>
      </c>
      <c r="H77" s="28">
        <v>3.7152796929980125</v>
      </c>
      <c r="I77" s="28">
        <v>6.3777093680547257</v>
      </c>
      <c r="J77" s="28">
        <v>5.7191576234711858</v>
      </c>
      <c r="K77" s="29">
        <v>3.4289140264101121</v>
      </c>
    </row>
    <row r="78" spans="2:11" x14ac:dyDescent="0.35">
      <c r="B78" s="27" t="s">
        <v>111</v>
      </c>
      <c r="C78" s="2" t="s">
        <v>71</v>
      </c>
      <c r="D78" s="28">
        <v>5.6201464975831978</v>
      </c>
      <c r="E78" s="28">
        <v>5.1089709026615129</v>
      </c>
      <c r="F78" s="28">
        <v>3.7844031553596928</v>
      </c>
      <c r="G78" s="28">
        <v>3.6692675764225289</v>
      </c>
      <c r="H78" s="28">
        <v>3.6725872580022729</v>
      </c>
      <c r="I78" s="28">
        <v>6.3350169330589869</v>
      </c>
      <c r="J78" s="28">
        <v>5.6764651884754462</v>
      </c>
      <c r="K78" s="29">
        <v>3.386221591414373</v>
      </c>
    </row>
    <row r="79" spans="2:11" x14ac:dyDescent="0.35">
      <c r="B79" s="30">
        <v>0</v>
      </c>
      <c r="C79" s="2" t="s">
        <v>73</v>
      </c>
      <c r="D79" s="28">
        <v>5.5561078450895893</v>
      </c>
      <c r="E79" s="28">
        <v>5.0449322501679035</v>
      </c>
      <c r="F79" s="28">
        <v>3.7203645028660839</v>
      </c>
      <c r="G79" s="28">
        <v>3.6052289239289195</v>
      </c>
      <c r="H79" s="28">
        <v>3.6085486055086635</v>
      </c>
      <c r="I79" s="28">
        <v>6.2709782805653775</v>
      </c>
      <c r="J79" s="28">
        <v>5.6124265359818377</v>
      </c>
      <c r="K79" s="29">
        <v>3.3221829389207636</v>
      </c>
    </row>
    <row r="80" spans="2:11" x14ac:dyDescent="0.35">
      <c r="B80" s="31"/>
      <c r="C80" s="2" t="s">
        <v>75</v>
      </c>
      <c r="D80" s="28">
        <v>5.4920691925959799</v>
      </c>
      <c r="E80" s="28">
        <v>4.980893597674295</v>
      </c>
      <c r="F80" s="28">
        <v>3.6563258503724745</v>
      </c>
      <c r="G80" s="28">
        <v>3.5411902714353105</v>
      </c>
      <c r="H80" s="28">
        <v>3.5445099530150546</v>
      </c>
      <c r="I80" s="28">
        <v>6.206939628071769</v>
      </c>
      <c r="J80" s="28">
        <v>5.5483878834882292</v>
      </c>
      <c r="K80" s="29">
        <v>3.2581442864271546</v>
      </c>
    </row>
    <row r="81" spans="2:11" x14ac:dyDescent="0.35">
      <c r="B81" s="31"/>
      <c r="C81" s="2" t="s">
        <v>77</v>
      </c>
      <c r="D81" s="28">
        <v>5.5948070816802113</v>
      </c>
      <c r="E81" s="28">
        <v>5.0830298128978599</v>
      </c>
      <c r="F81" s="28">
        <v>3.7560504600047926</v>
      </c>
      <c r="G81" s="28">
        <v>3.6410151738783734</v>
      </c>
      <c r="H81" s="28">
        <v>3.6449258342800066</v>
      </c>
      <c r="I81" s="28">
        <v>6.3092006002093148</v>
      </c>
      <c r="J81" s="28">
        <v>5.6503531472174613</v>
      </c>
      <c r="K81" s="29">
        <v>3.3572670871348378</v>
      </c>
    </row>
    <row r="82" spans="2:11" x14ac:dyDescent="0.35">
      <c r="B82" s="31"/>
      <c r="C82" s="2" t="s">
        <v>79</v>
      </c>
      <c r="D82" s="28">
        <v>5.5596826270499307</v>
      </c>
      <c r="E82" s="28">
        <v>5.0479053582675784</v>
      </c>
      <c r="F82" s="28">
        <v>3.7209260053745119</v>
      </c>
      <c r="G82" s="28">
        <v>3.6058907192480927</v>
      </c>
      <c r="H82" s="28">
        <v>3.6098013796497259</v>
      </c>
      <c r="I82" s="28">
        <v>6.2740761455790333</v>
      </c>
      <c r="J82" s="28">
        <v>5.6152286925871806</v>
      </c>
      <c r="K82" s="29">
        <v>3.3221426325045571</v>
      </c>
    </row>
    <row r="83" spans="2:11" x14ac:dyDescent="0.35">
      <c r="B83" s="31"/>
      <c r="C83" s="2" t="s">
        <v>81</v>
      </c>
      <c r="D83" s="28">
        <v>5.5069959451045092</v>
      </c>
      <c r="E83" s="28">
        <v>4.9952186763221578</v>
      </c>
      <c r="F83" s="28">
        <v>3.6682393234290904</v>
      </c>
      <c r="G83" s="28">
        <v>3.5532040373026712</v>
      </c>
      <c r="H83" s="28">
        <v>3.5571146977043044</v>
      </c>
      <c r="I83" s="28">
        <v>6.2213894636336118</v>
      </c>
      <c r="J83" s="28">
        <v>5.5625420106417591</v>
      </c>
      <c r="K83" s="29">
        <v>3.2694559505591356</v>
      </c>
    </row>
    <row r="84" spans="2:11" x14ac:dyDescent="0.35">
      <c r="B84" s="31"/>
      <c r="C84" s="2" t="s">
        <v>83</v>
      </c>
      <c r="D84" s="28">
        <v>5.4543092631590886</v>
      </c>
      <c r="E84" s="28">
        <v>4.9425319943767363</v>
      </c>
      <c r="F84" s="28">
        <v>3.6155526414836694</v>
      </c>
      <c r="G84" s="28">
        <v>3.5005173553572497</v>
      </c>
      <c r="H84" s="28">
        <v>3.504428015758883</v>
      </c>
      <c r="I84" s="28">
        <v>6.1687027816881921</v>
      </c>
      <c r="J84" s="28">
        <v>5.5098553286963385</v>
      </c>
      <c r="K84" s="29">
        <v>3.2167692686137146</v>
      </c>
    </row>
    <row r="85" spans="2:11" ht="15" thickBot="1" x14ac:dyDescent="0.4">
      <c r="B85" s="32"/>
      <c r="C85" s="3" t="s">
        <v>84</v>
      </c>
      <c r="D85" s="33">
        <v>5.6628389325789374</v>
      </c>
      <c r="E85" s="33">
        <v>5.1516633376572525</v>
      </c>
      <c r="F85" s="33">
        <v>3.8270955903554325</v>
      </c>
      <c r="G85" s="33">
        <v>3.7119600114182685</v>
      </c>
      <c r="H85" s="33">
        <v>3.7152796929980125</v>
      </c>
      <c r="I85" s="33">
        <v>6.3777093680547257</v>
      </c>
      <c r="J85" s="33">
        <v>5.7191576234711858</v>
      </c>
      <c r="K85" s="34">
        <v>3.4289140264101121</v>
      </c>
    </row>
    <row r="87" spans="2:11" ht="15" thickBot="1" x14ac:dyDescent="0.4"/>
    <row r="88" spans="2:11" ht="26.5" thickBot="1" x14ac:dyDescent="0.65">
      <c r="B88" s="4" t="s">
        <v>85</v>
      </c>
      <c r="C88" s="5"/>
      <c r="D88" s="6">
        <v>7</v>
      </c>
      <c r="E88" s="7" t="s">
        <v>113</v>
      </c>
      <c r="F88" s="8"/>
      <c r="G88" s="8"/>
      <c r="H88" s="8"/>
      <c r="I88" s="9"/>
      <c r="J88" s="5" t="s">
        <v>87</v>
      </c>
      <c r="K88" s="10" t="s">
        <v>0</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2.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3.9502552574298297</v>
      </c>
      <c r="E92" s="25">
        <v>3.2194897920762053</v>
      </c>
      <c r="F92" s="25">
        <v>2.1129407416370567</v>
      </c>
      <c r="G92" s="25">
        <v>1.9056098648496955</v>
      </c>
      <c r="H92" s="25">
        <v>2.0142321122057161</v>
      </c>
      <c r="I92" s="25">
        <v>4.3453446355682575</v>
      </c>
      <c r="J92" s="25">
        <v>3.7215549003166535</v>
      </c>
      <c r="K92" s="26">
        <v>1.6606589996054377</v>
      </c>
    </row>
    <row r="93" spans="2:11" x14ac:dyDescent="0.35">
      <c r="B93" s="27"/>
      <c r="C93" s="2" t="s">
        <v>69</v>
      </c>
      <c r="D93" s="28">
        <v>4.2837766407457289</v>
      </c>
      <c r="E93" s="28">
        <v>3.5618753427872614</v>
      </c>
      <c r="F93" s="28">
        <v>2.467961675076916</v>
      </c>
      <c r="G93" s="28">
        <v>2.2591212304801647</v>
      </c>
      <c r="H93" s="28">
        <v>2.3615367124165401</v>
      </c>
      <c r="I93" s="28">
        <v>4.6859227011834603</v>
      </c>
      <c r="J93" s="28">
        <v>4.0658259696940036</v>
      </c>
      <c r="K93" s="29">
        <v>2.0245816726799832</v>
      </c>
    </row>
    <row r="94" spans="2:11" x14ac:dyDescent="0.35">
      <c r="B94" s="27" t="s">
        <v>115</v>
      </c>
      <c r="C94" s="2" t="s">
        <v>71</v>
      </c>
      <c r="D94" s="28">
        <v>4.2410842057499902</v>
      </c>
      <c r="E94" s="28">
        <v>3.5191829077915222</v>
      </c>
      <c r="F94" s="28">
        <v>2.4252692400811764</v>
      </c>
      <c r="G94" s="28">
        <v>2.2164287954844255</v>
      </c>
      <c r="H94" s="28">
        <v>2.3188442774208009</v>
      </c>
      <c r="I94" s="28">
        <v>4.6432302661877216</v>
      </c>
      <c r="J94" s="28">
        <v>4.023133534698264</v>
      </c>
      <c r="K94" s="29">
        <v>1.9818892376842439</v>
      </c>
    </row>
    <row r="95" spans="2:11" x14ac:dyDescent="0.35">
      <c r="B95" s="30">
        <v>0</v>
      </c>
      <c r="C95" s="2" t="s">
        <v>73</v>
      </c>
      <c r="D95" s="28">
        <v>4.1770455532563808</v>
      </c>
      <c r="E95" s="28">
        <v>3.4551442552979128</v>
      </c>
      <c r="F95" s="28">
        <v>2.3612305875875674</v>
      </c>
      <c r="G95" s="28">
        <v>2.1523901429908165</v>
      </c>
      <c r="H95" s="28">
        <v>2.2548056249271919</v>
      </c>
      <c r="I95" s="28">
        <v>4.5791916136941122</v>
      </c>
      <c r="J95" s="28">
        <v>3.9590948822046546</v>
      </c>
      <c r="K95" s="29">
        <v>1.9178505851906349</v>
      </c>
    </row>
    <row r="96" spans="2:11" x14ac:dyDescent="0.35">
      <c r="B96" s="31"/>
      <c r="C96" s="2" t="s">
        <v>75</v>
      </c>
      <c r="D96" s="28">
        <v>4.1130069007627714</v>
      </c>
      <c r="E96" s="28">
        <v>3.3911056028043038</v>
      </c>
      <c r="F96" s="28">
        <v>2.2971919350939585</v>
      </c>
      <c r="G96" s="28">
        <v>2.0883514904972071</v>
      </c>
      <c r="H96" s="28">
        <v>2.1907669724335825</v>
      </c>
      <c r="I96" s="28">
        <v>4.5151529612005028</v>
      </c>
      <c r="J96" s="28">
        <v>3.8950562297110456</v>
      </c>
      <c r="K96" s="29">
        <v>1.8538119326970257</v>
      </c>
    </row>
    <row r="97" spans="2:11" x14ac:dyDescent="0.35">
      <c r="B97" s="31"/>
      <c r="C97" s="2" t="s">
        <v>77</v>
      </c>
      <c r="D97" s="28">
        <v>4.2154225715251767</v>
      </c>
      <c r="E97" s="28">
        <v>3.4911153057016695</v>
      </c>
      <c r="F97" s="28">
        <v>2.3944738631103379</v>
      </c>
      <c r="G97" s="28">
        <v>2.1847956071241859</v>
      </c>
      <c r="H97" s="28">
        <v>2.2876108144615497</v>
      </c>
      <c r="I97" s="28">
        <v>4.6172493559013024</v>
      </c>
      <c r="J97" s="28">
        <v>3.9952979930836765</v>
      </c>
      <c r="K97" s="29">
        <v>1.950156858309567</v>
      </c>
    </row>
    <row r="98" spans="2:11" x14ac:dyDescent="0.35">
      <c r="B98" s="31"/>
      <c r="C98" s="2" t="s">
        <v>79</v>
      </c>
      <c r="D98" s="28">
        <v>4.1802981168948961</v>
      </c>
      <c r="E98" s="28">
        <v>3.4559908510713888</v>
      </c>
      <c r="F98" s="28">
        <v>2.3593494084800568</v>
      </c>
      <c r="G98" s="28">
        <v>2.1496711524939047</v>
      </c>
      <c r="H98" s="28">
        <v>2.2524863598312685</v>
      </c>
      <c r="I98" s="28">
        <v>4.5821249012710217</v>
      </c>
      <c r="J98" s="28">
        <v>3.9601735384533958</v>
      </c>
      <c r="K98" s="29">
        <v>1.9150324036792861</v>
      </c>
    </row>
    <row r="99" spans="2:11" x14ac:dyDescent="0.35">
      <c r="B99" s="31"/>
      <c r="C99" s="2" t="s">
        <v>81</v>
      </c>
      <c r="D99" s="28">
        <v>4.1276114349494755</v>
      </c>
      <c r="E99" s="28">
        <v>3.4033041691259673</v>
      </c>
      <c r="F99" s="28">
        <v>2.3066627265346358</v>
      </c>
      <c r="G99" s="28">
        <v>2.0969844705484837</v>
      </c>
      <c r="H99" s="28">
        <v>2.1997996778858475</v>
      </c>
      <c r="I99" s="28">
        <v>4.5294382193256002</v>
      </c>
      <c r="J99" s="28">
        <v>3.9074868565079743</v>
      </c>
      <c r="K99" s="29">
        <v>1.862345721733865</v>
      </c>
    </row>
    <row r="100" spans="2:11" x14ac:dyDescent="0.35">
      <c r="B100" s="31"/>
      <c r="C100" s="2" t="s">
        <v>83</v>
      </c>
      <c r="D100" s="28">
        <v>4.074924753004054</v>
      </c>
      <c r="E100" s="28">
        <v>3.3506174871805463</v>
      </c>
      <c r="F100" s="28">
        <v>2.2539760445892147</v>
      </c>
      <c r="G100" s="28">
        <v>2.0442977886030627</v>
      </c>
      <c r="H100" s="28">
        <v>2.1471129959404265</v>
      </c>
      <c r="I100" s="28">
        <v>4.4767515373801787</v>
      </c>
      <c r="J100" s="28">
        <v>3.8548001745625533</v>
      </c>
      <c r="K100" s="29">
        <v>1.8096590397884438</v>
      </c>
    </row>
    <row r="101" spans="2:11" ht="15" thickBot="1" x14ac:dyDescent="0.4">
      <c r="B101" s="31"/>
      <c r="C101" s="3" t="s">
        <v>84</v>
      </c>
      <c r="D101" s="33">
        <v>4.2837766407457289</v>
      </c>
      <c r="E101" s="33">
        <v>3.5618753427872614</v>
      </c>
      <c r="F101" s="33">
        <v>2.467961675076916</v>
      </c>
      <c r="G101" s="33">
        <v>2.2591212304801647</v>
      </c>
      <c r="H101" s="33">
        <v>2.3615367124165401</v>
      </c>
      <c r="I101" s="33">
        <v>4.6859227011834603</v>
      </c>
      <c r="J101" s="33">
        <v>4.0658259696940036</v>
      </c>
      <c r="K101" s="34">
        <v>2.0245816726799832</v>
      </c>
    </row>
    <row r="102" spans="2:11" x14ac:dyDescent="0.35">
      <c r="B102" s="36" t="s">
        <v>114</v>
      </c>
      <c r="C102" s="37" t="s">
        <v>2</v>
      </c>
      <c r="D102" s="25">
        <v>3.8293438906857591</v>
      </c>
      <c r="E102" s="25">
        <v>3.0985784253321351</v>
      </c>
      <c r="F102" s="25">
        <v>1.9920293748929863</v>
      </c>
      <c r="G102" s="25">
        <v>1.7846984981056251</v>
      </c>
      <c r="H102" s="25">
        <v>1.8933207454616459</v>
      </c>
      <c r="I102" s="25">
        <v>4.2244332688241872</v>
      </c>
      <c r="J102" s="25">
        <v>3.6006435335725828</v>
      </c>
      <c r="K102" s="26">
        <v>1.5397476328613675</v>
      </c>
    </row>
    <row r="103" spans="2:11" x14ac:dyDescent="0.35">
      <c r="B103" s="38"/>
      <c r="C103" s="39" t="s">
        <v>69</v>
      </c>
      <c r="D103" s="28">
        <v>4.1628652740016587</v>
      </c>
      <c r="E103" s="28">
        <v>3.4409639760431912</v>
      </c>
      <c r="F103" s="28">
        <v>2.3470503083328458</v>
      </c>
      <c r="G103" s="28">
        <v>2.1382098637360945</v>
      </c>
      <c r="H103" s="28">
        <v>2.2406253456724698</v>
      </c>
      <c r="I103" s="28">
        <v>4.5650113344393901</v>
      </c>
      <c r="J103" s="28">
        <v>3.9449146029499329</v>
      </c>
      <c r="K103" s="29">
        <v>1.903670305935913</v>
      </c>
    </row>
    <row r="104" spans="2:11" x14ac:dyDescent="0.35">
      <c r="B104" s="27" t="s">
        <v>116</v>
      </c>
      <c r="C104" s="39" t="s">
        <v>71</v>
      </c>
      <c r="D104" s="28">
        <v>4.12017283900592</v>
      </c>
      <c r="E104" s="28">
        <v>3.3982715410474515</v>
      </c>
      <c r="F104" s="28">
        <v>2.3043578733371062</v>
      </c>
      <c r="G104" s="28">
        <v>2.0955174287403548</v>
      </c>
      <c r="H104" s="28">
        <v>2.1979329106767302</v>
      </c>
      <c r="I104" s="28">
        <v>4.5223188994436505</v>
      </c>
      <c r="J104" s="28">
        <v>3.9022221679541933</v>
      </c>
      <c r="K104" s="29">
        <v>1.8609778709401734</v>
      </c>
    </row>
    <row r="105" spans="2:11" x14ac:dyDescent="0.35">
      <c r="B105" s="40">
        <v>0</v>
      </c>
      <c r="C105" s="39" t="s">
        <v>73</v>
      </c>
      <c r="D105" s="28">
        <v>4.0561341865123106</v>
      </c>
      <c r="E105" s="28">
        <v>3.3342328885538421</v>
      </c>
      <c r="F105" s="28">
        <v>2.2403192208434972</v>
      </c>
      <c r="G105" s="28">
        <v>2.0314787762467459</v>
      </c>
      <c r="H105" s="28">
        <v>2.1338942581831213</v>
      </c>
      <c r="I105" s="28">
        <v>4.4582802469500411</v>
      </c>
      <c r="J105" s="28">
        <v>3.8381835154605843</v>
      </c>
      <c r="K105" s="29">
        <v>1.7969392184465642</v>
      </c>
    </row>
    <row r="106" spans="2:11" x14ac:dyDescent="0.35">
      <c r="B106" s="41"/>
      <c r="C106" s="39" t="s">
        <v>75</v>
      </c>
      <c r="D106" s="28">
        <v>3.9920955340187012</v>
      </c>
      <c r="E106" s="28">
        <v>3.2701942360602332</v>
      </c>
      <c r="F106" s="28">
        <v>2.1762805683498883</v>
      </c>
      <c r="G106" s="28">
        <v>1.9674401237531369</v>
      </c>
      <c r="H106" s="28">
        <v>2.0698556056895123</v>
      </c>
      <c r="I106" s="28">
        <v>4.3942415944564326</v>
      </c>
      <c r="J106" s="28">
        <v>3.7741448629669749</v>
      </c>
      <c r="K106" s="29">
        <v>1.7329005659529553</v>
      </c>
    </row>
    <row r="107" spans="2:11" x14ac:dyDescent="0.35">
      <c r="B107" s="41"/>
      <c r="C107" s="39" t="s">
        <v>77</v>
      </c>
      <c r="D107" s="28">
        <v>4.0945112047811065</v>
      </c>
      <c r="E107" s="28">
        <v>3.3702039389575988</v>
      </c>
      <c r="F107" s="28">
        <v>2.2735624963662673</v>
      </c>
      <c r="G107" s="28">
        <v>2.0638842403801152</v>
      </c>
      <c r="H107" s="28">
        <v>2.166699447717479</v>
      </c>
      <c r="I107" s="28">
        <v>4.4963379891572322</v>
      </c>
      <c r="J107" s="28">
        <v>3.8743866263396058</v>
      </c>
      <c r="K107" s="29">
        <v>1.8292454915654963</v>
      </c>
    </row>
    <row r="108" spans="2:11" x14ac:dyDescent="0.35">
      <c r="B108" s="41"/>
      <c r="C108" s="39" t="s">
        <v>79</v>
      </c>
      <c r="D108" s="28">
        <v>4.0593867501508258</v>
      </c>
      <c r="E108" s="28">
        <v>3.3350794843273182</v>
      </c>
      <c r="F108" s="28">
        <v>2.2384380417359866</v>
      </c>
      <c r="G108" s="28">
        <v>2.0287597857498345</v>
      </c>
      <c r="H108" s="28">
        <v>2.1315749930871983</v>
      </c>
      <c r="I108" s="28">
        <v>4.4612135345269515</v>
      </c>
      <c r="J108" s="28">
        <v>3.8392621717093252</v>
      </c>
      <c r="K108" s="29">
        <v>1.7941210369352156</v>
      </c>
    </row>
    <row r="109" spans="2:11" x14ac:dyDescent="0.35">
      <c r="B109" s="41"/>
      <c r="C109" s="39" t="s">
        <v>81</v>
      </c>
      <c r="D109" s="28">
        <v>4.0067000682054044</v>
      </c>
      <c r="E109" s="28">
        <v>3.2823928023818967</v>
      </c>
      <c r="F109" s="28">
        <v>2.1857513597905656</v>
      </c>
      <c r="G109" s="28">
        <v>1.9760731038044135</v>
      </c>
      <c r="H109" s="28">
        <v>2.0788883111417773</v>
      </c>
      <c r="I109" s="28">
        <v>4.40852685258153</v>
      </c>
      <c r="J109" s="28">
        <v>3.7865754897639041</v>
      </c>
      <c r="K109" s="29">
        <v>1.7414343549897946</v>
      </c>
    </row>
    <row r="110" spans="2:11" x14ac:dyDescent="0.35">
      <c r="B110" s="41"/>
      <c r="C110" s="39" t="s">
        <v>83</v>
      </c>
      <c r="D110" s="28">
        <v>3.9540133862599838</v>
      </c>
      <c r="E110" s="28">
        <v>3.2297061204364761</v>
      </c>
      <c r="F110" s="28">
        <v>2.1330646778451445</v>
      </c>
      <c r="G110" s="28">
        <v>1.9233864218589922</v>
      </c>
      <c r="H110" s="28">
        <v>2.0262016291963563</v>
      </c>
      <c r="I110" s="28">
        <v>4.3558401706361094</v>
      </c>
      <c r="J110" s="28">
        <v>3.7338888078184831</v>
      </c>
      <c r="K110" s="29">
        <v>1.6887476730443733</v>
      </c>
    </row>
    <row r="111" spans="2:11" ht="15" thickBot="1" x14ac:dyDescent="0.4">
      <c r="B111" s="42"/>
      <c r="C111" s="43" t="s">
        <v>84</v>
      </c>
      <c r="D111" s="33">
        <v>4.1628652740016587</v>
      </c>
      <c r="E111" s="33">
        <v>3.4409639760431912</v>
      </c>
      <c r="F111" s="33">
        <v>2.3470503083328458</v>
      </c>
      <c r="G111" s="33">
        <v>2.1382098637360945</v>
      </c>
      <c r="H111" s="33">
        <v>2.2406253456724698</v>
      </c>
      <c r="I111" s="33">
        <v>4.5650113344393901</v>
      </c>
      <c r="J111" s="33">
        <v>3.9449146029499329</v>
      </c>
      <c r="K111" s="34">
        <v>1.903670305935913</v>
      </c>
    </row>
    <row r="112" spans="2:11" x14ac:dyDescent="0.35">
      <c r="B112" s="35" t="s">
        <v>114</v>
      </c>
      <c r="C112" s="1" t="s">
        <v>2</v>
      </c>
      <c r="D112" s="25">
        <v>3.6479768405696533</v>
      </c>
      <c r="E112" s="25">
        <v>2.9172113752160289</v>
      </c>
      <c r="F112" s="25">
        <v>1.8106623247768807</v>
      </c>
      <c r="G112" s="25">
        <v>1.6033314479895195</v>
      </c>
      <c r="H112" s="25">
        <v>1.7119536953455403</v>
      </c>
      <c r="I112" s="25">
        <v>4.0430662187080815</v>
      </c>
      <c r="J112" s="25">
        <v>3.4192764834564775</v>
      </c>
      <c r="K112" s="26">
        <v>1.358380582745262</v>
      </c>
    </row>
    <row r="113" spans="2:11" x14ac:dyDescent="0.35">
      <c r="B113" s="27"/>
      <c r="C113" s="2" t="s">
        <v>69</v>
      </c>
      <c r="D113" s="28">
        <v>3.9814982238855534</v>
      </c>
      <c r="E113" s="28">
        <v>3.2595969259270854</v>
      </c>
      <c r="F113" s="28">
        <v>2.16568325821674</v>
      </c>
      <c r="G113" s="28">
        <v>1.9568428136199889</v>
      </c>
      <c r="H113" s="28">
        <v>2.0592582955563645</v>
      </c>
      <c r="I113" s="28">
        <v>4.3836442843232843</v>
      </c>
      <c r="J113" s="28">
        <v>3.7635475528338271</v>
      </c>
      <c r="K113" s="29">
        <v>1.7223032558198075</v>
      </c>
    </row>
    <row r="114" spans="2:11" ht="15" thickBot="1" x14ac:dyDescent="0.4">
      <c r="B114" s="27" t="s">
        <v>117</v>
      </c>
      <c r="C114" s="2" t="s">
        <v>71</v>
      </c>
      <c r="D114" s="28">
        <v>3.9388057888898143</v>
      </c>
      <c r="E114" s="28">
        <v>3.2169044909313458</v>
      </c>
      <c r="F114" s="44">
        <v>2.1229908232210009</v>
      </c>
      <c r="G114" s="28">
        <v>1.9141503786242495</v>
      </c>
      <c r="H114" s="28">
        <v>2.0165658605606249</v>
      </c>
      <c r="I114" s="28">
        <v>4.3409518493275447</v>
      </c>
      <c r="J114" s="28">
        <v>3.7208551178380875</v>
      </c>
      <c r="K114" s="29">
        <v>1.6796108208240679</v>
      </c>
    </row>
    <row r="115" spans="2:11" ht="15" thickBot="1" x14ac:dyDescent="0.4">
      <c r="B115" s="30">
        <v>0</v>
      </c>
      <c r="C115" s="2" t="s">
        <v>73</v>
      </c>
      <c r="D115" s="28">
        <v>3.8747671363962053</v>
      </c>
      <c r="E115" s="45">
        <v>3.1528658384377373</v>
      </c>
      <c r="F115" s="46">
        <v>2.0589521707273919</v>
      </c>
      <c r="G115" s="47">
        <v>1.8501117261306406</v>
      </c>
      <c r="H115" s="28">
        <v>1.952527208067016</v>
      </c>
      <c r="I115" s="28">
        <v>4.2769131968339362</v>
      </c>
      <c r="J115" s="28">
        <v>3.656816465344479</v>
      </c>
      <c r="K115" s="29">
        <v>1.6155721683304587</v>
      </c>
    </row>
    <row r="116" spans="2:11" x14ac:dyDescent="0.35">
      <c r="B116" s="31"/>
      <c r="C116" s="2" t="s">
        <v>75</v>
      </c>
      <c r="D116" s="28">
        <v>3.8107284839025959</v>
      </c>
      <c r="E116" s="28">
        <v>3.0888271859441279</v>
      </c>
      <c r="F116" s="48">
        <v>1.9949135182337825</v>
      </c>
      <c r="G116" s="28">
        <v>1.7860730736370314</v>
      </c>
      <c r="H116" s="28">
        <v>1.8884885555734068</v>
      </c>
      <c r="I116" s="28">
        <v>4.2128745443403268</v>
      </c>
      <c r="J116" s="28">
        <v>3.5927778128508696</v>
      </c>
      <c r="K116" s="29">
        <v>1.5515335158368497</v>
      </c>
    </row>
    <row r="117" spans="2:11" x14ac:dyDescent="0.35">
      <c r="B117" s="31"/>
      <c r="C117" s="2" t="s">
        <v>77</v>
      </c>
      <c r="D117" s="28">
        <v>3.9131441546650012</v>
      </c>
      <c r="E117" s="28">
        <v>3.1888368888414935</v>
      </c>
      <c r="F117" s="28">
        <v>2.092195446250162</v>
      </c>
      <c r="G117" s="28">
        <v>1.8825171902640097</v>
      </c>
      <c r="H117" s="28">
        <v>1.9853323976013735</v>
      </c>
      <c r="I117" s="28">
        <v>4.3149709390411264</v>
      </c>
      <c r="J117" s="28">
        <v>3.6930195762235005</v>
      </c>
      <c r="K117" s="29">
        <v>1.6478784414493908</v>
      </c>
    </row>
    <row r="118" spans="2:11" x14ac:dyDescent="0.35">
      <c r="B118" s="31"/>
      <c r="C118" s="2" t="s">
        <v>79</v>
      </c>
      <c r="D118" s="28">
        <v>3.8780197000347201</v>
      </c>
      <c r="E118" s="28">
        <v>3.1537124342112128</v>
      </c>
      <c r="F118" s="28">
        <v>2.0570709916198813</v>
      </c>
      <c r="G118" s="28">
        <v>1.847392735633729</v>
      </c>
      <c r="H118" s="28">
        <v>1.9502079429710928</v>
      </c>
      <c r="I118" s="28">
        <v>4.2798464844108457</v>
      </c>
      <c r="J118" s="28">
        <v>3.6578951215932194</v>
      </c>
      <c r="K118" s="29">
        <v>1.6127539868191101</v>
      </c>
    </row>
    <row r="119" spans="2:11" x14ac:dyDescent="0.35">
      <c r="B119" s="31"/>
      <c r="C119" s="2" t="s">
        <v>81</v>
      </c>
      <c r="D119" s="28">
        <v>3.8253330180892995</v>
      </c>
      <c r="E119" s="28">
        <v>3.1010257522657918</v>
      </c>
      <c r="F119" s="28">
        <v>2.0043843096744602</v>
      </c>
      <c r="G119" s="28">
        <v>1.7947060536883079</v>
      </c>
      <c r="H119" s="28">
        <v>1.8975212610256718</v>
      </c>
      <c r="I119" s="28">
        <v>4.2271598024654242</v>
      </c>
      <c r="J119" s="28">
        <v>3.6052084396477988</v>
      </c>
      <c r="K119" s="29">
        <v>1.5600673048736891</v>
      </c>
    </row>
    <row r="120" spans="2:11" x14ac:dyDescent="0.35">
      <c r="B120" s="31"/>
      <c r="C120" s="2" t="s">
        <v>83</v>
      </c>
      <c r="D120" s="28">
        <v>3.772646336143878</v>
      </c>
      <c r="E120" s="28">
        <v>3.0483390703203703</v>
      </c>
      <c r="F120" s="28">
        <v>1.9516976277290388</v>
      </c>
      <c r="G120" s="28">
        <v>1.7420193717428867</v>
      </c>
      <c r="H120" s="28">
        <v>1.8448345790802505</v>
      </c>
      <c r="I120" s="28">
        <v>4.1744731205200027</v>
      </c>
      <c r="J120" s="28">
        <v>3.5525217577023773</v>
      </c>
      <c r="K120" s="29">
        <v>1.5073806229282678</v>
      </c>
    </row>
    <row r="121" spans="2:11" ht="15" thickBot="1" x14ac:dyDescent="0.4">
      <c r="B121" s="32"/>
      <c r="C121" s="3" t="s">
        <v>84</v>
      </c>
      <c r="D121" s="33">
        <v>3.9814982238855534</v>
      </c>
      <c r="E121" s="33">
        <v>3.2595969259270854</v>
      </c>
      <c r="F121" s="33">
        <v>2.16568325821674</v>
      </c>
      <c r="G121" s="33">
        <v>1.9568428136199889</v>
      </c>
      <c r="H121" s="33">
        <v>2.0592582955563645</v>
      </c>
      <c r="I121" s="33">
        <v>4.3836442843232843</v>
      </c>
      <c r="J121" s="33">
        <v>3.7635475528338271</v>
      </c>
      <c r="K121" s="34">
        <v>1.7223032558198075</v>
      </c>
    </row>
    <row r="122" spans="2:11" x14ac:dyDescent="0.35">
      <c r="B122" s="24" t="s">
        <v>114</v>
      </c>
      <c r="C122" s="1" t="s">
        <v>2</v>
      </c>
      <c r="D122" s="25">
        <v>3.466609790453548</v>
      </c>
      <c r="E122" s="25">
        <v>2.735844325099924</v>
      </c>
      <c r="F122" s="25">
        <v>1.6292952746607752</v>
      </c>
      <c r="G122" s="25">
        <v>1.421964397873414</v>
      </c>
      <c r="H122" s="25">
        <v>1.5305866452294348</v>
      </c>
      <c r="I122" s="25">
        <v>3.8616991685919762</v>
      </c>
      <c r="J122" s="25">
        <v>3.2379094333403717</v>
      </c>
      <c r="K122" s="26">
        <v>1.1770135326291564</v>
      </c>
    </row>
    <row r="123" spans="2:11" x14ac:dyDescent="0.35">
      <c r="B123" s="27"/>
      <c r="C123" s="2" t="s">
        <v>69</v>
      </c>
      <c r="D123" s="28">
        <v>3.8001311737694481</v>
      </c>
      <c r="E123" s="28">
        <v>3.0782298758109801</v>
      </c>
      <c r="F123" s="28">
        <v>1.9843162081006345</v>
      </c>
      <c r="G123" s="28">
        <v>1.7754757635038834</v>
      </c>
      <c r="H123" s="28">
        <v>1.8778912454402588</v>
      </c>
      <c r="I123" s="28">
        <v>4.2022772342071795</v>
      </c>
      <c r="J123" s="28">
        <v>3.5821805027177218</v>
      </c>
      <c r="K123" s="29">
        <v>1.5409362057037019</v>
      </c>
    </row>
    <row r="124" spans="2:11" x14ac:dyDescent="0.35">
      <c r="B124" s="27" t="s">
        <v>118</v>
      </c>
      <c r="C124" s="2" t="s">
        <v>71</v>
      </c>
      <c r="D124" s="28">
        <v>3.7574387387737085</v>
      </c>
      <c r="E124" s="28">
        <v>3.0355374408152405</v>
      </c>
      <c r="F124" s="28">
        <v>1.9416237731048951</v>
      </c>
      <c r="G124" s="28">
        <v>1.732783328508144</v>
      </c>
      <c r="H124" s="28">
        <v>1.8351988104445194</v>
      </c>
      <c r="I124" s="28">
        <v>4.1595847992114399</v>
      </c>
      <c r="J124" s="28">
        <v>3.5394880677219822</v>
      </c>
      <c r="K124" s="29">
        <v>1.4982437707079623</v>
      </c>
    </row>
    <row r="125" spans="2:11" x14ac:dyDescent="0.35">
      <c r="B125" s="30">
        <v>0</v>
      </c>
      <c r="C125" s="2" t="s">
        <v>73</v>
      </c>
      <c r="D125" s="28">
        <v>3.6934000862800991</v>
      </c>
      <c r="E125" s="28">
        <v>2.9714987883216311</v>
      </c>
      <c r="F125" s="28">
        <v>1.8775851206112859</v>
      </c>
      <c r="G125" s="28">
        <v>1.6687446760145346</v>
      </c>
      <c r="H125" s="28">
        <v>1.7711601579509102</v>
      </c>
      <c r="I125" s="28">
        <v>4.0955461467178305</v>
      </c>
      <c r="J125" s="28">
        <v>3.4754494152283728</v>
      </c>
      <c r="K125" s="29">
        <v>1.4342051182143534</v>
      </c>
    </row>
    <row r="126" spans="2:11" x14ac:dyDescent="0.35">
      <c r="B126" s="31"/>
      <c r="C126" s="2" t="s">
        <v>75</v>
      </c>
      <c r="D126" s="28">
        <v>3.6293614337864901</v>
      </c>
      <c r="E126" s="28">
        <v>2.9074601358280225</v>
      </c>
      <c r="F126" s="28">
        <v>1.8135464681176769</v>
      </c>
      <c r="G126" s="28">
        <v>1.6047060235209258</v>
      </c>
      <c r="H126" s="28">
        <v>1.7071215054573012</v>
      </c>
      <c r="I126" s="28">
        <v>4.0315074942242219</v>
      </c>
      <c r="J126" s="28">
        <v>3.4114107627347643</v>
      </c>
      <c r="K126" s="29">
        <v>1.3701664657207442</v>
      </c>
    </row>
    <row r="127" spans="2:11" x14ac:dyDescent="0.35">
      <c r="B127" s="31"/>
      <c r="C127" s="2" t="s">
        <v>77</v>
      </c>
      <c r="D127" s="28">
        <v>3.7317771045488954</v>
      </c>
      <c r="E127" s="28">
        <v>3.0074698387253878</v>
      </c>
      <c r="F127" s="28">
        <v>1.9108283961340564</v>
      </c>
      <c r="G127" s="28">
        <v>1.7011501401479041</v>
      </c>
      <c r="H127" s="28">
        <v>1.8039653474852679</v>
      </c>
      <c r="I127" s="28">
        <v>4.1336038889250206</v>
      </c>
      <c r="J127" s="28">
        <v>3.5116525261073948</v>
      </c>
      <c r="K127" s="29">
        <v>1.4665113913332852</v>
      </c>
    </row>
    <row r="128" spans="2:11" x14ac:dyDescent="0.35">
      <c r="B128" s="31"/>
      <c r="C128" s="2" t="s">
        <v>79</v>
      </c>
      <c r="D128" s="28">
        <v>3.6966526499186148</v>
      </c>
      <c r="E128" s="28">
        <v>2.9723453840951071</v>
      </c>
      <c r="F128" s="28">
        <v>1.8757039415037757</v>
      </c>
      <c r="G128" s="28">
        <v>1.6660256855176234</v>
      </c>
      <c r="H128" s="28">
        <v>1.7688408928549872</v>
      </c>
      <c r="I128" s="28">
        <v>4.0984794342947399</v>
      </c>
      <c r="J128" s="28">
        <v>3.4765280714771141</v>
      </c>
      <c r="K128" s="29">
        <v>1.4313869367030045</v>
      </c>
    </row>
    <row r="129" spans="2:11" x14ac:dyDescent="0.35">
      <c r="B129" s="31"/>
      <c r="C129" s="2" t="s">
        <v>81</v>
      </c>
      <c r="D129" s="28">
        <v>3.6439659679731933</v>
      </c>
      <c r="E129" s="28">
        <v>2.9196587021496856</v>
      </c>
      <c r="F129" s="28">
        <v>1.8230172595583543</v>
      </c>
      <c r="G129" s="28">
        <v>1.6133390035722022</v>
      </c>
      <c r="H129" s="28">
        <v>1.716154210909566</v>
      </c>
      <c r="I129" s="28">
        <v>4.0457927523493185</v>
      </c>
      <c r="J129" s="28">
        <v>3.423841389531693</v>
      </c>
      <c r="K129" s="29">
        <v>1.3787002547575835</v>
      </c>
    </row>
    <row r="130" spans="2:11" x14ac:dyDescent="0.35">
      <c r="B130" s="31"/>
      <c r="C130" s="2" t="s">
        <v>83</v>
      </c>
      <c r="D130" s="28">
        <v>3.5912792860277727</v>
      </c>
      <c r="E130" s="28">
        <v>2.866972020204265</v>
      </c>
      <c r="F130" s="28">
        <v>1.7703305776129332</v>
      </c>
      <c r="G130" s="28">
        <v>1.5606523216267811</v>
      </c>
      <c r="H130" s="28">
        <v>1.663467528964145</v>
      </c>
      <c r="I130" s="28">
        <v>3.9931060704038979</v>
      </c>
      <c r="J130" s="28">
        <v>3.371154707586272</v>
      </c>
      <c r="K130" s="29">
        <v>1.3260135728121623</v>
      </c>
    </row>
    <row r="131" spans="2:11" ht="15" thickBot="1" x14ac:dyDescent="0.4">
      <c r="B131" s="32"/>
      <c r="C131" s="3" t="s">
        <v>84</v>
      </c>
      <c r="D131" s="33">
        <v>3.8001311737694481</v>
      </c>
      <c r="E131" s="33">
        <v>3.0782298758109801</v>
      </c>
      <c r="F131" s="33">
        <v>1.9843162081006345</v>
      </c>
      <c r="G131" s="33">
        <v>1.7754757635038834</v>
      </c>
      <c r="H131" s="33">
        <v>1.8778912454402588</v>
      </c>
      <c r="I131" s="33">
        <v>4.2022772342071795</v>
      </c>
      <c r="J131" s="33">
        <v>3.5821805027177218</v>
      </c>
      <c r="K131" s="34">
        <v>1.5409362057037019</v>
      </c>
    </row>
    <row r="132" spans="2:11" x14ac:dyDescent="0.35">
      <c r="B132" s="36" t="s">
        <v>119</v>
      </c>
      <c r="C132" s="1" t="s">
        <v>2</v>
      </c>
      <c r="D132" s="25">
        <v>3.7397831829015677</v>
      </c>
      <c r="E132" s="25">
        <v>3.0024914038574382</v>
      </c>
      <c r="F132" s="25">
        <v>1.9143971575829581</v>
      </c>
      <c r="G132" s="25">
        <v>1.6967983865505056</v>
      </c>
      <c r="H132" s="25">
        <v>1.8100416496977716</v>
      </c>
      <c r="I132" s="25">
        <v>4.1285208217016036</v>
      </c>
      <c r="J132" s="25">
        <v>3.5034545608326342</v>
      </c>
      <c r="K132" s="26">
        <v>1.451929027275936</v>
      </c>
    </row>
    <row r="133" spans="2:11" x14ac:dyDescent="0.35">
      <c r="B133" s="27"/>
      <c r="C133" s="2" t="s">
        <v>69</v>
      </c>
      <c r="D133" s="28">
        <v>4.0790711282711092</v>
      </c>
      <c r="E133" s="28">
        <v>3.3523273613202944</v>
      </c>
      <c r="F133" s="28">
        <v>2.2619268023063426</v>
      </c>
      <c r="G133" s="28">
        <v>2.059870007459446</v>
      </c>
      <c r="H133" s="28">
        <v>2.1558853696558979</v>
      </c>
      <c r="I133" s="28">
        <v>4.471115017844328</v>
      </c>
      <c r="J133" s="28">
        <v>3.8520235069625373</v>
      </c>
      <c r="K133" s="29">
        <v>1.825692797236852</v>
      </c>
    </row>
    <row r="134" spans="2:11" x14ac:dyDescent="0.35">
      <c r="B134" s="27" t="s">
        <v>115</v>
      </c>
      <c r="C134" s="2" t="s">
        <v>71</v>
      </c>
      <c r="D134" s="28">
        <v>4.0363786932753696</v>
      </c>
      <c r="E134" s="28">
        <v>3.3096349263245548</v>
      </c>
      <c r="F134" s="28">
        <v>2.2192343673106034</v>
      </c>
      <c r="G134" s="28">
        <v>2.0171775724637064</v>
      </c>
      <c r="H134" s="28">
        <v>2.1131929346601583</v>
      </c>
      <c r="I134" s="28">
        <v>4.4284225828485884</v>
      </c>
      <c r="J134" s="28">
        <v>3.8093310719667981</v>
      </c>
      <c r="K134" s="29">
        <v>1.7830003622411126</v>
      </c>
    </row>
    <row r="135" spans="2:11" x14ac:dyDescent="0.35">
      <c r="B135" s="30">
        <v>0</v>
      </c>
      <c r="C135" s="2" t="s">
        <v>73</v>
      </c>
      <c r="D135" s="28">
        <v>3.9723400407817606</v>
      </c>
      <c r="E135" s="28">
        <v>3.2455962738309458</v>
      </c>
      <c r="F135" s="28">
        <v>2.1551957148169945</v>
      </c>
      <c r="G135" s="28">
        <v>1.9531389199700977</v>
      </c>
      <c r="H135" s="28">
        <v>2.0491542821665494</v>
      </c>
      <c r="I135" s="28">
        <v>4.364383930354979</v>
      </c>
      <c r="J135" s="28">
        <v>3.7452924194731887</v>
      </c>
      <c r="K135" s="29">
        <v>1.7189617097475036</v>
      </c>
    </row>
    <row r="136" spans="2:11" x14ac:dyDescent="0.35">
      <c r="B136" s="31"/>
      <c r="C136" s="2" t="s">
        <v>75</v>
      </c>
      <c r="D136" s="28">
        <v>3.9083013882881512</v>
      </c>
      <c r="E136" s="28">
        <v>3.1815576213373364</v>
      </c>
      <c r="F136" s="28">
        <v>2.0911570623233851</v>
      </c>
      <c r="G136" s="28">
        <v>1.8891002674764885</v>
      </c>
      <c r="H136" s="28">
        <v>1.9851156296729404</v>
      </c>
      <c r="I136" s="28">
        <v>4.3003452778613696</v>
      </c>
      <c r="J136" s="28">
        <v>3.6812537669795793</v>
      </c>
      <c r="K136" s="29">
        <v>1.6549230572538944</v>
      </c>
    </row>
    <row r="137" spans="2:11" x14ac:dyDescent="0.35">
      <c r="B137" s="31"/>
      <c r="C137" s="2" t="s">
        <v>77</v>
      </c>
      <c r="D137" s="28">
        <v>4.0100056949463365</v>
      </c>
      <c r="E137" s="28">
        <v>3.2799700327185586</v>
      </c>
      <c r="F137" s="28">
        <v>2.1870408318699091</v>
      </c>
      <c r="G137" s="28">
        <v>1.9857681722979565</v>
      </c>
      <c r="H137" s="28">
        <v>2.0856138001450195</v>
      </c>
      <c r="I137" s="28">
        <v>4.4014870434281343</v>
      </c>
      <c r="J137" s="28">
        <v>3.7799759920132532</v>
      </c>
      <c r="K137" s="29">
        <v>1.7481224893660579</v>
      </c>
    </row>
    <row r="138" spans="2:11" x14ac:dyDescent="0.35">
      <c r="B138" s="31"/>
      <c r="C138" s="2" t="s">
        <v>79</v>
      </c>
      <c r="D138" s="28">
        <v>3.9748812403160558</v>
      </c>
      <c r="E138" s="28">
        <v>3.2448455780882779</v>
      </c>
      <c r="F138" s="28">
        <v>2.1519163772396279</v>
      </c>
      <c r="G138" s="28">
        <v>1.9506437176676756</v>
      </c>
      <c r="H138" s="28">
        <v>2.0504893455147384</v>
      </c>
      <c r="I138" s="28">
        <v>4.3663625887978537</v>
      </c>
      <c r="J138" s="28">
        <v>3.7448515373829725</v>
      </c>
      <c r="K138" s="29">
        <v>1.7129980347357769</v>
      </c>
    </row>
    <row r="139" spans="2:11" x14ac:dyDescent="0.35">
      <c r="B139" s="31"/>
      <c r="C139" s="2" t="s">
        <v>81</v>
      </c>
      <c r="D139" s="28">
        <v>3.9221945583706344</v>
      </c>
      <c r="E139" s="28">
        <v>3.1921588961428569</v>
      </c>
      <c r="F139" s="28">
        <v>2.0992296952942069</v>
      </c>
      <c r="G139" s="28">
        <v>1.8979570357222546</v>
      </c>
      <c r="H139" s="28">
        <v>1.9978026635693173</v>
      </c>
      <c r="I139" s="28">
        <v>4.3136759068524322</v>
      </c>
      <c r="J139" s="28">
        <v>3.6921648554375515</v>
      </c>
      <c r="K139" s="29">
        <v>1.6603113527903559</v>
      </c>
    </row>
    <row r="140" spans="2:11" x14ac:dyDescent="0.35">
      <c r="B140" s="31"/>
      <c r="C140" s="2" t="s">
        <v>83</v>
      </c>
      <c r="D140" s="28">
        <v>3.8695078764252133</v>
      </c>
      <c r="E140" s="28">
        <v>3.1394722141974354</v>
      </c>
      <c r="F140" s="28">
        <v>2.0465430133487859</v>
      </c>
      <c r="G140" s="28">
        <v>1.8452703537768336</v>
      </c>
      <c r="H140" s="28">
        <v>1.9451159816238963</v>
      </c>
      <c r="I140" s="28">
        <v>4.2609892249070107</v>
      </c>
      <c r="J140" s="28">
        <v>3.63947817349213</v>
      </c>
      <c r="K140" s="29">
        <v>1.6076246708449349</v>
      </c>
    </row>
    <row r="141" spans="2:11" ht="15" thickBot="1" x14ac:dyDescent="0.4">
      <c r="B141" s="32"/>
      <c r="C141" s="3" t="s">
        <v>84</v>
      </c>
      <c r="D141" s="33">
        <v>4.0790711282711092</v>
      </c>
      <c r="E141" s="33">
        <v>3.3523273613202944</v>
      </c>
      <c r="F141" s="33">
        <v>2.2619268023063426</v>
      </c>
      <c r="G141" s="33">
        <v>2.059870007459446</v>
      </c>
      <c r="H141" s="33">
        <v>2.1558853696558979</v>
      </c>
      <c r="I141" s="33">
        <v>4.471115017844328</v>
      </c>
      <c r="J141" s="33">
        <v>3.8520235069625373</v>
      </c>
      <c r="K141" s="34">
        <v>1.825692797236852</v>
      </c>
    </row>
    <row r="142" spans="2:11" x14ac:dyDescent="0.35">
      <c r="B142" s="36" t="s">
        <v>119</v>
      </c>
      <c r="C142" s="1" t="s">
        <v>2</v>
      </c>
      <c r="D142" s="25">
        <v>3.6383973990591061</v>
      </c>
      <c r="E142" s="25">
        <v>2.9011056200149761</v>
      </c>
      <c r="F142" s="25">
        <v>1.8130113737404965</v>
      </c>
      <c r="G142" s="25">
        <v>1.595412602708044</v>
      </c>
      <c r="H142" s="25">
        <v>1.7086558658553102</v>
      </c>
      <c r="I142" s="25">
        <v>4.027135037859142</v>
      </c>
      <c r="J142" s="25">
        <v>3.4020687769901721</v>
      </c>
      <c r="K142" s="26">
        <v>1.3505432434334743</v>
      </c>
    </row>
    <row r="143" spans="2:11" x14ac:dyDescent="0.35">
      <c r="B143" s="27"/>
      <c r="C143" s="2" t="s">
        <v>69</v>
      </c>
      <c r="D143" s="28">
        <v>3.9776853444286475</v>
      </c>
      <c r="E143" s="28">
        <v>3.2509415774778327</v>
      </c>
      <c r="F143" s="28">
        <v>2.1605410184638814</v>
      </c>
      <c r="G143" s="28">
        <v>1.9584842236169844</v>
      </c>
      <c r="H143" s="28">
        <v>2.0544995858134363</v>
      </c>
      <c r="I143" s="28">
        <v>4.3697292340018654</v>
      </c>
      <c r="J143" s="28">
        <v>3.7506377231200756</v>
      </c>
      <c r="K143" s="29">
        <v>1.7243070133943905</v>
      </c>
    </row>
    <row r="144" spans="2:11" x14ac:dyDescent="0.35">
      <c r="B144" s="27" t="s">
        <v>116</v>
      </c>
      <c r="C144" s="2" t="s">
        <v>71</v>
      </c>
      <c r="D144" s="28">
        <v>3.9349929094329079</v>
      </c>
      <c r="E144" s="28">
        <v>3.2082491424820931</v>
      </c>
      <c r="F144" s="28">
        <v>2.1178485834681418</v>
      </c>
      <c r="G144" s="28">
        <v>1.915791788621245</v>
      </c>
      <c r="H144" s="28">
        <v>2.0118071508176971</v>
      </c>
      <c r="I144" s="28">
        <v>4.3270367990061267</v>
      </c>
      <c r="J144" s="28">
        <v>3.707945288124336</v>
      </c>
      <c r="K144" s="29">
        <v>1.6816145783986509</v>
      </c>
    </row>
    <row r="145" spans="2:11" x14ac:dyDescent="0.35">
      <c r="B145" s="30">
        <v>0</v>
      </c>
      <c r="C145" s="2" t="s">
        <v>73</v>
      </c>
      <c r="D145" s="28">
        <v>3.870954256939299</v>
      </c>
      <c r="E145" s="28">
        <v>3.1442104899884837</v>
      </c>
      <c r="F145" s="28">
        <v>2.0538099309745323</v>
      </c>
      <c r="G145" s="28">
        <v>1.8517531361276358</v>
      </c>
      <c r="H145" s="28">
        <v>1.9477684983240877</v>
      </c>
      <c r="I145" s="28">
        <v>4.2629981465125173</v>
      </c>
      <c r="J145" s="28">
        <v>3.643906635630727</v>
      </c>
      <c r="K145" s="29">
        <v>1.6175759259050417</v>
      </c>
    </row>
    <row r="146" spans="2:11" x14ac:dyDescent="0.35">
      <c r="B146" s="31"/>
      <c r="C146" s="2" t="s">
        <v>75</v>
      </c>
      <c r="D146" s="28">
        <v>3.8069156044456895</v>
      </c>
      <c r="E146" s="28">
        <v>3.0801718374948748</v>
      </c>
      <c r="F146" s="28">
        <v>1.9897712784809236</v>
      </c>
      <c r="G146" s="28">
        <v>1.7877144836340269</v>
      </c>
      <c r="H146" s="28">
        <v>1.8837298458304788</v>
      </c>
      <c r="I146" s="28">
        <v>4.1989594940189079</v>
      </c>
      <c r="J146" s="28">
        <v>3.5798679831371176</v>
      </c>
      <c r="K146" s="29">
        <v>1.5535372734114328</v>
      </c>
    </row>
    <row r="147" spans="2:11" x14ac:dyDescent="0.35">
      <c r="B147" s="31"/>
      <c r="C147" s="2" t="s">
        <v>77</v>
      </c>
      <c r="D147" s="28">
        <v>3.9086199111038744</v>
      </c>
      <c r="E147" s="28">
        <v>3.1785842488760969</v>
      </c>
      <c r="F147" s="28">
        <v>2.0856550480274474</v>
      </c>
      <c r="G147" s="28">
        <v>1.8843823884554949</v>
      </c>
      <c r="H147" s="28">
        <v>1.9842280163025576</v>
      </c>
      <c r="I147" s="28">
        <v>4.3001012595856727</v>
      </c>
      <c r="J147" s="28">
        <v>3.6785902081707915</v>
      </c>
      <c r="K147" s="29">
        <v>1.646736705523596</v>
      </c>
    </row>
    <row r="148" spans="2:11" x14ac:dyDescent="0.35">
      <c r="B148" s="31"/>
      <c r="C148" s="2" t="s">
        <v>79</v>
      </c>
      <c r="D148" s="28">
        <v>3.8734954564735937</v>
      </c>
      <c r="E148" s="28">
        <v>3.1434597942458162</v>
      </c>
      <c r="F148" s="28">
        <v>2.0505305933971667</v>
      </c>
      <c r="G148" s="28">
        <v>1.8492579338252142</v>
      </c>
      <c r="H148" s="28">
        <v>1.9491035616722769</v>
      </c>
      <c r="I148" s="28">
        <v>4.264976804955392</v>
      </c>
      <c r="J148" s="28">
        <v>3.6434657535405108</v>
      </c>
      <c r="K148" s="29">
        <v>1.6116122508933153</v>
      </c>
    </row>
    <row r="149" spans="2:11" x14ac:dyDescent="0.35">
      <c r="B149" s="31"/>
      <c r="C149" s="2" t="s">
        <v>81</v>
      </c>
      <c r="D149" s="28">
        <v>3.8208087745281727</v>
      </c>
      <c r="E149" s="28">
        <v>3.0907731123003948</v>
      </c>
      <c r="F149" s="28">
        <v>1.9978439114517454</v>
      </c>
      <c r="G149" s="28">
        <v>1.7965712518797932</v>
      </c>
      <c r="H149" s="28">
        <v>1.8964168797268559</v>
      </c>
      <c r="I149" s="28">
        <v>4.2122901230099705</v>
      </c>
      <c r="J149" s="28">
        <v>3.5907790715950894</v>
      </c>
      <c r="K149" s="29">
        <v>1.5589255689478942</v>
      </c>
    </row>
    <row r="150" spans="2:11" x14ac:dyDescent="0.35">
      <c r="B150" s="31"/>
      <c r="C150" s="2" t="s">
        <v>83</v>
      </c>
      <c r="D150" s="28">
        <v>3.7681220925827517</v>
      </c>
      <c r="E150" s="28">
        <v>3.0380864303549742</v>
      </c>
      <c r="F150" s="28">
        <v>1.9451572295063242</v>
      </c>
      <c r="G150" s="28">
        <v>1.7438845699343717</v>
      </c>
      <c r="H150" s="28">
        <v>1.8437301977814344</v>
      </c>
      <c r="I150" s="28">
        <v>4.159603441064549</v>
      </c>
      <c r="J150" s="28">
        <v>3.5380923896496688</v>
      </c>
      <c r="K150" s="29">
        <v>1.506238887002473</v>
      </c>
    </row>
    <row r="151" spans="2:11" ht="15" thickBot="1" x14ac:dyDescent="0.4">
      <c r="B151" s="32"/>
      <c r="C151" s="3" t="s">
        <v>84</v>
      </c>
      <c r="D151" s="33">
        <v>3.9776853444286475</v>
      </c>
      <c r="E151" s="33">
        <v>3.2509415774778327</v>
      </c>
      <c r="F151" s="33">
        <v>2.1605410184638814</v>
      </c>
      <c r="G151" s="33">
        <v>1.9584842236169844</v>
      </c>
      <c r="H151" s="33">
        <v>2.0544995858134363</v>
      </c>
      <c r="I151" s="33">
        <v>4.3697292340018654</v>
      </c>
      <c r="J151" s="33">
        <v>3.7506377231200756</v>
      </c>
      <c r="K151" s="34">
        <v>1.7243070133943905</v>
      </c>
    </row>
    <row r="152" spans="2:11" x14ac:dyDescent="0.35">
      <c r="B152" s="36" t="s">
        <v>119</v>
      </c>
      <c r="C152" s="1" t="s">
        <v>2</v>
      </c>
      <c r="D152" s="25">
        <v>3.4863187232954136</v>
      </c>
      <c r="E152" s="25">
        <v>2.7490269442512836</v>
      </c>
      <c r="F152" s="25">
        <v>1.660932697976804</v>
      </c>
      <c r="G152" s="25">
        <v>1.4433339269443515</v>
      </c>
      <c r="H152" s="25">
        <v>1.5565771900916177</v>
      </c>
      <c r="I152" s="25">
        <v>3.8750563620954495</v>
      </c>
      <c r="J152" s="25">
        <v>3.2499901012264796</v>
      </c>
      <c r="K152" s="26">
        <v>1.1984645676697818</v>
      </c>
    </row>
    <row r="153" spans="2:11" x14ac:dyDescent="0.35">
      <c r="B153" s="27"/>
      <c r="C153" s="2" t="s">
        <v>69</v>
      </c>
      <c r="D153" s="28">
        <v>3.825606668664955</v>
      </c>
      <c r="E153" s="28">
        <v>3.0988629017141402</v>
      </c>
      <c r="F153" s="28">
        <v>2.0084623427001889</v>
      </c>
      <c r="G153" s="28">
        <v>1.8064055478532919</v>
      </c>
      <c r="H153" s="28">
        <v>1.9024209100497438</v>
      </c>
      <c r="I153" s="28">
        <v>4.2176505582381729</v>
      </c>
      <c r="J153" s="28">
        <v>3.5985590473563831</v>
      </c>
      <c r="K153" s="29">
        <v>1.572228337630698</v>
      </c>
    </row>
    <row r="154" spans="2:11" x14ac:dyDescent="0.35">
      <c r="B154" s="27" t="s">
        <v>117</v>
      </c>
      <c r="C154" s="2" t="s">
        <v>71</v>
      </c>
      <c r="D154" s="28">
        <v>3.7829142336692154</v>
      </c>
      <c r="E154" s="28">
        <v>3.0561704667184006</v>
      </c>
      <c r="F154" s="28">
        <v>1.9657699077044493</v>
      </c>
      <c r="G154" s="28">
        <v>1.7637131128575525</v>
      </c>
      <c r="H154" s="28">
        <v>1.8597284750540044</v>
      </c>
      <c r="I154" s="28">
        <v>4.1749581232424342</v>
      </c>
      <c r="J154" s="28">
        <v>3.5558666123606435</v>
      </c>
      <c r="K154" s="29">
        <v>1.5295359026349584</v>
      </c>
    </row>
    <row r="155" spans="2:11" x14ac:dyDescent="0.35">
      <c r="B155" s="30">
        <v>0</v>
      </c>
      <c r="C155" s="2" t="s">
        <v>73</v>
      </c>
      <c r="D155" s="28">
        <v>3.7188755811756065</v>
      </c>
      <c r="E155" s="28">
        <v>2.9921318142247912</v>
      </c>
      <c r="F155" s="28">
        <v>1.9017312552108401</v>
      </c>
      <c r="G155" s="28">
        <v>1.6996744603639433</v>
      </c>
      <c r="H155" s="28">
        <v>1.7956898225603952</v>
      </c>
      <c r="I155" s="28">
        <v>4.1109194707488248</v>
      </c>
      <c r="J155" s="28">
        <v>3.4918279598670345</v>
      </c>
      <c r="K155" s="29">
        <v>1.4654972501413492</v>
      </c>
    </row>
    <row r="156" spans="2:11" x14ac:dyDescent="0.35">
      <c r="B156" s="31"/>
      <c r="C156" s="2" t="s">
        <v>75</v>
      </c>
      <c r="D156" s="28">
        <v>3.6548369286819971</v>
      </c>
      <c r="E156" s="28">
        <v>2.9280931617311823</v>
      </c>
      <c r="F156" s="28">
        <v>1.8376926027172311</v>
      </c>
      <c r="G156" s="28">
        <v>1.6356358078703344</v>
      </c>
      <c r="H156" s="28">
        <v>1.7316511700667863</v>
      </c>
      <c r="I156" s="28">
        <v>4.0468808182552154</v>
      </c>
      <c r="J156" s="28">
        <v>3.4277893073734251</v>
      </c>
      <c r="K156" s="29">
        <v>1.4014585976477403</v>
      </c>
    </row>
    <row r="157" spans="2:11" x14ac:dyDescent="0.35">
      <c r="B157" s="31"/>
      <c r="C157" s="2" t="s">
        <v>77</v>
      </c>
      <c r="D157" s="28">
        <v>3.7565412353401819</v>
      </c>
      <c r="E157" s="28">
        <v>3.0265055731124044</v>
      </c>
      <c r="F157" s="28">
        <v>1.9335763722637547</v>
      </c>
      <c r="G157" s="28">
        <v>1.7323037126918024</v>
      </c>
      <c r="H157" s="28">
        <v>1.8321493405388651</v>
      </c>
      <c r="I157" s="28">
        <v>4.1480225838219802</v>
      </c>
      <c r="J157" s="28">
        <v>3.526511532407099</v>
      </c>
      <c r="K157" s="29">
        <v>1.4946580297599035</v>
      </c>
    </row>
    <row r="158" spans="2:11" x14ac:dyDescent="0.35">
      <c r="B158" s="31"/>
      <c r="C158" s="2" t="s">
        <v>79</v>
      </c>
      <c r="D158" s="28">
        <v>3.7214167807099012</v>
      </c>
      <c r="E158" s="28">
        <v>2.9913811184821237</v>
      </c>
      <c r="F158" s="28">
        <v>1.898451917633474</v>
      </c>
      <c r="G158" s="28">
        <v>1.6971792580615217</v>
      </c>
      <c r="H158" s="28">
        <v>1.7970248859085844</v>
      </c>
      <c r="I158" s="28">
        <v>4.1128981291916995</v>
      </c>
      <c r="J158" s="28">
        <v>3.4913870777768183</v>
      </c>
      <c r="K158" s="29">
        <v>1.4595335751296228</v>
      </c>
    </row>
    <row r="159" spans="2:11" x14ac:dyDescent="0.35">
      <c r="B159" s="31"/>
      <c r="C159" s="2" t="s">
        <v>81</v>
      </c>
      <c r="D159" s="28">
        <v>3.6687300987644802</v>
      </c>
      <c r="E159" s="28">
        <v>2.9386944365367023</v>
      </c>
      <c r="F159" s="28">
        <v>1.8457652356880527</v>
      </c>
      <c r="G159" s="28">
        <v>1.6444925761161002</v>
      </c>
      <c r="H159" s="28">
        <v>1.7443382039631634</v>
      </c>
      <c r="I159" s="28">
        <v>4.060211447246278</v>
      </c>
      <c r="J159" s="28">
        <v>3.4387003958313969</v>
      </c>
      <c r="K159" s="29">
        <v>1.4068468931842018</v>
      </c>
    </row>
    <row r="160" spans="2:11" x14ac:dyDescent="0.35">
      <c r="B160" s="31"/>
      <c r="C160" s="2" t="s">
        <v>83</v>
      </c>
      <c r="D160" s="28">
        <v>3.6160434168190587</v>
      </c>
      <c r="E160" s="28">
        <v>2.8860077545912817</v>
      </c>
      <c r="F160" s="28">
        <v>1.7930785537426317</v>
      </c>
      <c r="G160" s="28">
        <v>1.5918058941706792</v>
      </c>
      <c r="H160" s="28">
        <v>1.6916515220177419</v>
      </c>
      <c r="I160" s="28">
        <v>4.0075247653008566</v>
      </c>
      <c r="J160" s="28">
        <v>3.3860137138859763</v>
      </c>
      <c r="K160" s="29">
        <v>1.3541602112387805</v>
      </c>
    </row>
    <row r="161" spans="2:11" ht="15" thickBot="1" x14ac:dyDescent="0.4">
      <c r="B161" s="32"/>
      <c r="C161" s="3" t="s">
        <v>84</v>
      </c>
      <c r="D161" s="33">
        <v>3.825606668664955</v>
      </c>
      <c r="E161" s="33">
        <v>3.0988629017141402</v>
      </c>
      <c r="F161" s="33">
        <v>2.0084623427001889</v>
      </c>
      <c r="G161" s="33">
        <v>1.8064055478532919</v>
      </c>
      <c r="H161" s="33">
        <v>1.9024209100497438</v>
      </c>
      <c r="I161" s="33">
        <v>4.2176505582381729</v>
      </c>
      <c r="J161" s="33">
        <v>3.5985590473563831</v>
      </c>
      <c r="K161" s="34">
        <v>1.572228337630698</v>
      </c>
    </row>
    <row r="162" spans="2:11" x14ac:dyDescent="0.35">
      <c r="B162" s="36" t="s">
        <v>119</v>
      </c>
      <c r="C162" s="1" t="s">
        <v>2</v>
      </c>
      <c r="D162" s="25">
        <v>3.3342400475317211</v>
      </c>
      <c r="E162" s="25">
        <v>2.5969482684875911</v>
      </c>
      <c r="F162" s="25">
        <v>1.5088540222131115</v>
      </c>
      <c r="G162" s="25">
        <v>1.291255251180659</v>
      </c>
      <c r="H162" s="25">
        <v>1.4044985143279252</v>
      </c>
      <c r="I162" s="25">
        <v>3.722977686331757</v>
      </c>
      <c r="J162" s="25">
        <v>3.0979114254627871</v>
      </c>
      <c r="K162" s="26">
        <v>1.0463858919060893</v>
      </c>
    </row>
    <row r="163" spans="2:11" x14ac:dyDescent="0.35">
      <c r="B163" s="27"/>
      <c r="C163" s="2" t="s">
        <v>69</v>
      </c>
      <c r="D163" s="28">
        <v>3.6735279929012625</v>
      </c>
      <c r="E163" s="28">
        <v>2.9467842259504478</v>
      </c>
      <c r="F163" s="28">
        <v>1.8563836669364959</v>
      </c>
      <c r="G163" s="28">
        <v>1.6543268720895996</v>
      </c>
      <c r="H163" s="28">
        <v>1.7503422342860515</v>
      </c>
      <c r="I163" s="28">
        <v>4.0655718824744804</v>
      </c>
      <c r="J163" s="28">
        <v>3.4464803715926906</v>
      </c>
      <c r="K163" s="29">
        <v>1.4201496618670055</v>
      </c>
    </row>
    <row r="164" spans="2:11" x14ac:dyDescent="0.35">
      <c r="B164" s="27" t="s">
        <v>118</v>
      </c>
      <c r="C164" s="2" t="s">
        <v>71</v>
      </c>
      <c r="D164" s="28">
        <v>3.6308355579055229</v>
      </c>
      <c r="E164" s="28">
        <v>2.9040917909547082</v>
      </c>
      <c r="F164" s="28">
        <v>1.8136912319407568</v>
      </c>
      <c r="G164" s="28">
        <v>1.61163443709386</v>
      </c>
      <c r="H164" s="28">
        <v>1.7076497992903119</v>
      </c>
      <c r="I164" s="28">
        <v>4.0228794474787417</v>
      </c>
      <c r="J164" s="28">
        <v>3.403787936596951</v>
      </c>
      <c r="K164" s="29">
        <v>1.3774572268712659</v>
      </c>
    </row>
    <row r="165" spans="2:11" x14ac:dyDescent="0.35">
      <c r="B165" s="30">
        <v>0</v>
      </c>
      <c r="C165" s="2" t="s">
        <v>73</v>
      </c>
      <c r="D165" s="28">
        <v>3.566796905411914</v>
      </c>
      <c r="E165" s="28">
        <v>2.8400531384610987</v>
      </c>
      <c r="F165" s="28">
        <v>1.7496525794471476</v>
      </c>
      <c r="G165" s="28">
        <v>1.5475957846002508</v>
      </c>
      <c r="H165" s="28">
        <v>1.6436111467967027</v>
      </c>
      <c r="I165" s="28">
        <v>3.9588407949851323</v>
      </c>
      <c r="J165" s="28">
        <v>3.339749284103342</v>
      </c>
      <c r="K165" s="29">
        <v>1.3134185743776567</v>
      </c>
    </row>
    <row r="166" spans="2:11" x14ac:dyDescent="0.35">
      <c r="B166" s="31"/>
      <c r="C166" s="2" t="s">
        <v>75</v>
      </c>
      <c r="D166" s="28">
        <v>3.5027582529183046</v>
      </c>
      <c r="E166" s="28">
        <v>2.7760144859674898</v>
      </c>
      <c r="F166" s="28">
        <v>1.6856139269535386</v>
      </c>
      <c r="G166" s="28">
        <v>1.4835571321066419</v>
      </c>
      <c r="H166" s="28">
        <v>1.5795724943030938</v>
      </c>
      <c r="I166" s="28">
        <v>3.8948021424915229</v>
      </c>
      <c r="J166" s="28">
        <v>3.2757106316097326</v>
      </c>
      <c r="K166" s="29">
        <v>1.2493799218840478</v>
      </c>
    </row>
    <row r="167" spans="2:11" x14ac:dyDescent="0.35">
      <c r="B167" s="31"/>
      <c r="C167" s="2" t="s">
        <v>77</v>
      </c>
      <c r="D167" s="28">
        <v>3.6044625595764899</v>
      </c>
      <c r="E167" s="28">
        <v>2.8744268973487119</v>
      </c>
      <c r="F167" s="28">
        <v>1.7814976965000622</v>
      </c>
      <c r="G167" s="28">
        <v>1.5802250369281099</v>
      </c>
      <c r="H167" s="28">
        <v>1.6800706647751726</v>
      </c>
      <c r="I167" s="28">
        <v>3.9959439080582873</v>
      </c>
      <c r="J167" s="28">
        <v>3.3744328566434065</v>
      </c>
      <c r="K167" s="29">
        <v>1.342579353996211</v>
      </c>
    </row>
    <row r="168" spans="2:11" x14ac:dyDescent="0.35">
      <c r="B168" s="31"/>
      <c r="C168" s="2" t="s">
        <v>79</v>
      </c>
      <c r="D168" s="28">
        <v>3.5693381049462087</v>
      </c>
      <c r="E168" s="28">
        <v>2.8393024427184312</v>
      </c>
      <c r="F168" s="28">
        <v>1.7463732418697815</v>
      </c>
      <c r="G168" s="28">
        <v>1.5451005822978292</v>
      </c>
      <c r="H168" s="28">
        <v>1.644946210144892</v>
      </c>
      <c r="I168" s="28">
        <v>3.9608194534280066</v>
      </c>
      <c r="J168" s="28">
        <v>3.3393084020131258</v>
      </c>
      <c r="K168" s="29">
        <v>1.3074548993659303</v>
      </c>
    </row>
    <row r="169" spans="2:11" x14ac:dyDescent="0.35">
      <c r="B169" s="31"/>
      <c r="C169" s="2" t="s">
        <v>81</v>
      </c>
      <c r="D169" s="28">
        <v>3.5166514230007877</v>
      </c>
      <c r="E169" s="28">
        <v>2.7866157607730098</v>
      </c>
      <c r="F169" s="28">
        <v>1.6936865599243602</v>
      </c>
      <c r="G169" s="28">
        <v>1.4924139003524077</v>
      </c>
      <c r="H169" s="28">
        <v>1.5922595281994705</v>
      </c>
      <c r="I169" s="28">
        <v>3.9081327714825851</v>
      </c>
      <c r="J169" s="28">
        <v>3.2866217200677044</v>
      </c>
      <c r="K169" s="29">
        <v>1.254768217420509</v>
      </c>
    </row>
    <row r="170" spans="2:11" x14ac:dyDescent="0.35">
      <c r="B170" s="31"/>
      <c r="C170" s="2" t="s">
        <v>83</v>
      </c>
      <c r="D170" s="28">
        <v>3.4639647410553667</v>
      </c>
      <c r="E170" s="28">
        <v>2.7339290788275887</v>
      </c>
      <c r="F170" s="28">
        <v>1.6409998779789392</v>
      </c>
      <c r="G170" s="28">
        <v>1.4397272184069867</v>
      </c>
      <c r="H170" s="28">
        <v>1.5395728462540494</v>
      </c>
      <c r="I170" s="28">
        <v>3.8554460895371641</v>
      </c>
      <c r="J170" s="28">
        <v>3.2339350381222829</v>
      </c>
      <c r="K170" s="29">
        <v>1.202081535475088</v>
      </c>
    </row>
    <row r="171" spans="2:11" ht="15" thickBot="1" x14ac:dyDescent="0.4">
      <c r="B171" s="32"/>
      <c r="C171" s="3" t="s">
        <v>84</v>
      </c>
      <c r="D171" s="33">
        <v>3.6735279929012625</v>
      </c>
      <c r="E171" s="33">
        <v>2.9467842259504478</v>
      </c>
      <c r="F171" s="33">
        <v>1.8563836669364959</v>
      </c>
      <c r="G171" s="33">
        <v>1.6543268720895996</v>
      </c>
      <c r="H171" s="33">
        <v>1.7503422342860515</v>
      </c>
      <c r="I171" s="33">
        <v>4.0655718824744804</v>
      </c>
      <c r="J171" s="33">
        <v>3.4464803715926906</v>
      </c>
      <c r="K171" s="34">
        <v>1.4201496618670055</v>
      </c>
    </row>
    <row r="173" spans="2:11" ht="15" thickBot="1" x14ac:dyDescent="0.4"/>
    <row r="174" spans="2:11" ht="26.5" thickBot="1" x14ac:dyDescent="0.65">
      <c r="B174" s="4" t="s">
        <v>85</v>
      </c>
      <c r="C174" s="5"/>
      <c r="D174" s="6">
        <v>7</v>
      </c>
      <c r="E174" s="7" t="s">
        <v>120</v>
      </c>
      <c r="F174" s="8"/>
      <c r="G174" s="8"/>
      <c r="H174" s="8"/>
      <c r="I174" s="9"/>
      <c r="J174" s="5" t="s">
        <v>87</v>
      </c>
      <c r="K174" s="10" t="s">
        <v>0</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2.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6.6872014653369769</v>
      </c>
      <c r="E178" s="25">
        <v>6.0158999174372196</v>
      </c>
      <c r="F178" s="25">
        <v>4.8460965379600438</v>
      </c>
      <c r="G178" s="25">
        <v>4.6706922774276887</v>
      </c>
      <c r="H178" s="25">
        <v>4.7644647779686276</v>
      </c>
      <c r="I178" s="25">
        <v>7.1480597723748378</v>
      </c>
      <c r="J178" s="25">
        <v>6.5352767824989515</v>
      </c>
      <c r="K178" s="26">
        <v>4.4136303975407083</v>
      </c>
    </row>
    <row r="179" spans="2:11" x14ac:dyDescent="0.35">
      <c r="B179" s="49"/>
      <c r="C179" s="2" t="s">
        <v>69</v>
      </c>
      <c r="D179" s="28">
        <v>7.0970317054822809</v>
      </c>
      <c r="E179" s="28">
        <v>6.4304442269164479</v>
      </c>
      <c r="F179" s="28">
        <v>5.2647347792905812</v>
      </c>
      <c r="G179" s="28">
        <v>5.088545469967328</v>
      </c>
      <c r="H179" s="28">
        <v>5.1785982678628271</v>
      </c>
      <c r="I179" s="28">
        <v>7.5587031108243306</v>
      </c>
      <c r="J179" s="28">
        <v>6.9497852300542737</v>
      </c>
      <c r="K179" s="29">
        <v>4.8302642164450766</v>
      </c>
    </row>
    <row r="180" spans="2:11" x14ac:dyDescent="0.35">
      <c r="B180" s="49"/>
      <c r="C180" s="2" t="s">
        <v>71</v>
      </c>
      <c r="D180" s="28">
        <v>7.0543392704865413</v>
      </c>
      <c r="E180" s="28">
        <v>6.3877517919207083</v>
      </c>
      <c r="F180" s="28">
        <v>5.2220423442948416</v>
      </c>
      <c r="G180" s="28">
        <v>5.0458530349715893</v>
      </c>
      <c r="H180" s="28">
        <v>5.1359058328670883</v>
      </c>
      <c r="I180" s="28">
        <v>7.5160106758285909</v>
      </c>
      <c r="J180" s="28">
        <v>6.9070927950585341</v>
      </c>
      <c r="K180" s="29">
        <v>4.787571781449337</v>
      </c>
    </row>
    <row r="181" spans="2:11" x14ac:dyDescent="0.35">
      <c r="B181" s="40">
        <v>0</v>
      </c>
      <c r="C181" s="2" t="s">
        <v>73</v>
      </c>
      <c r="D181" s="28">
        <v>6.9903006179929328</v>
      </c>
      <c r="E181" s="28">
        <v>6.3237131394270989</v>
      </c>
      <c r="F181" s="28">
        <v>5.1580036918012322</v>
      </c>
      <c r="G181" s="28">
        <v>4.9818143824779799</v>
      </c>
      <c r="H181" s="28">
        <v>5.0718671803734789</v>
      </c>
      <c r="I181" s="28">
        <v>7.4519720233349824</v>
      </c>
      <c r="J181" s="28">
        <v>6.8430541425649256</v>
      </c>
      <c r="K181" s="29">
        <v>4.7235331289557276</v>
      </c>
    </row>
    <row r="182" spans="2:11" x14ac:dyDescent="0.35">
      <c r="B182" s="41"/>
      <c r="C182" s="2" t="s">
        <v>75</v>
      </c>
      <c r="D182" s="28">
        <v>6.9262619654993234</v>
      </c>
      <c r="E182" s="28">
        <v>6.2596744869334895</v>
      </c>
      <c r="F182" s="28">
        <v>5.0939650393076228</v>
      </c>
      <c r="G182" s="28">
        <v>4.9177757299843705</v>
      </c>
      <c r="H182" s="28">
        <v>5.0078285278798695</v>
      </c>
      <c r="I182" s="28">
        <v>7.387933370841373</v>
      </c>
      <c r="J182" s="28">
        <v>6.7790154900713162</v>
      </c>
      <c r="K182" s="29">
        <v>4.6594944764621182</v>
      </c>
    </row>
    <row r="183" spans="2:11" x14ac:dyDescent="0.35">
      <c r="B183" s="41"/>
      <c r="C183" s="2" t="s">
        <v>77</v>
      </c>
      <c r="D183" s="28">
        <v>7.0199342092151262</v>
      </c>
      <c r="E183" s="28">
        <v>6.3509007180238646</v>
      </c>
      <c r="F183" s="28">
        <v>5.1839550766513698</v>
      </c>
      <c r="G183" s="28">
        <v>5.0075275992662096</v>
      </c>
      <c r="H183" s="28">
        <v>5.0987496524918736</v>
      </c>
      <c r="I183" s="28">
        <v>7.4799967926096018</v>
      </c>
      <c r="J183" s="28">
        <v>6.8705000862495735</v>
      </c>
      <c r="K183" s="29">
        <v>4.7496053701913423</v>
      </c>
    </row>
    <row r="184" spans="2:11" x14ac:dyDescent="0.35">
      <c r="B184" s="41"/>
      <c r="C184" s="2" t="s">
        <v>79</v>
      </c>
      <c r="D184" s="28">
        <v>6.9848097545848447</v>
      </c>
      <c r="E184" s="28">
        <v>6.3157762633935839</v>
      </c>
      <c r="F184" s="28">
        <v>5.1488306220210891</v>
      </c>
      <c r="G184" s="28">
        <v>4.9724031446359289</v>
      </c>
      <c r="H184" s="28">
        <v>5.0636251978615929</v>
      </c>
      <c r="I184" s="28">
        <v>7.4448723379793211</v>
      </c>
      <c r="J184" s="28">
        <v>6.8353756316192928</v>
      </c>
      <c r="K184" s="29">
        <v>4.7144809155610616</v>
      </c>
    </row>
    <row r="185" spans="2:11" x14ac:dyDescent="0.35">
      <c r="B185" s="41"/>
      <c r="C185" s="2" t="s">
        <v>81</v>
      </c>
      <c r="D185" s="28">
        <v>6.9321230726394241</v>
      </c>
      <c r="E185" s="28">
        <v>6.2630895814481624</v>
      </c>
      <c r="F185" s="28">
        <v>5.0961439400756676</v>
      </c>
      <c r="G185" s="28">
        <v>4.9197164626905074</v>
      </c>
      <c r="H185" s="28">
        <v>5.0109385159161715</v>
      </c>
      <c r="I185" s="28">
        <v>7.3921856560338997</v>
      </c>
      <c r="J185" s="28">
        <v>6.7826889496738714</v>
      </c>
      <c r="K185" s="29">
        <v>4.6617942336156402</v>
      </c>
    </row>
    <row r="186" spans="2:11" x14ac:dyDescent="0.35">
      <c r="B186" s="41"/>
      <c r="C186" s="2" t="s">
        <v>83</v>
      </c>
      <c r="D186" s="28">
        <v>6.8794363906940026</v>
      </c>
      <c r="E186" s="28">
        <v>6.2104028995027409</v>
      </c>
      <c r="F186" s="28">
        <v>5.0434572581302461</v>
      </c>
      <c r="G186" s="28">
        <v>4.8670297807450869</v>
      </c>
      <c r="H186" s="28">
        <v>4.95825183397075</v>
      </c>
      <c r="I186" s="28">
        <v>7.3394989740884782</v>
      </c>
      <c r="J186" s="28">
        <v>6.7300022677284499</v>
      </c>
      <c r="K186" s="29">
        <v>4.6091075516702196</v>
      </c>
    </row>
    <row r="187" spans="2:11" ht="15" thickBot="1" x14ac:dyDescent="0.4">
      <c r="B187" s="42"/>
      <c r="C187" s="3" t="s">
        <v>84</v>
      </c>
      <c r="D187" s="33">
        <v>7.0970317054822809</v>
      </c>
      <c r="E187" s="33">
        <v>6.4304442269164479</v>
      </c>
      <c r="F187" s="33">
        <v>5.2647347792905812</v>
      </c>
      <c r="G187" s="33">
        <v>5.088545469967328</v>
      </c>
      <c r="H187" s="33">
        <v>5.1785982678628271</v>
      </c>
      <c r="I187" s="33">
        <v>7.5587031108243306</v>
      </c>
      <c r="J187" s="33">
        <v>6.9497852300542737</v>
      </c>
      <c r="K187" s="34">
        <v>4.8302642164450766</v>
      </c>
    </row>
    <row r="188" spans="2:11" x14ac:dyDescent="0.35">
      <c r="B188" s="36" t="s">
        <v>122</v>
      </c>
      <c r="C188" s="37" t="s">
        <v>2</v>
      </c>
      <c r="D188" s="25">
        <v>4.7194133805768672</v>
      </c>
      <c r="E188" s="25">
        <v>4.1395062919019248</v>
      </c>
      <c r="F188" s="25">
        <v>2.8532493092321531</v>
      </c>
      <c r="G188" s="25">
        <v>2.7050069045685743</v>
      </c>
      <c r="H188" s="25">
        <v>2.7422486554578955</v>
      </c>
      <c r="I188" s="25">
        <v>5.3482127783133375</v>
      </c>
      <c r="J188" s="25">
        <v>4.6901906390162136</v>
      </c>
      <c r="K188" s="26">
        <v>2.4269260072976753</v>
      </c>
    </row>
    <row r="189" spans="2:11" x14ac:dyDescent="0.35">
      <c r="B189" s="38"/>
      <c r="C189" s="39" t="s">
        <v>69</v>
      </c>
      <c r="D189" s="28">
        <v>5.1714827028622334</v>
      </c>
      <c r="E189" s="28">
        <v>4.5955406938345442</v>
      </c>
      <c r="F189" s="28">
        <v>3.3330342163674187</v>
      </c>
      <c r="G189" s="28">
        <v>3.1903254442974402</v>
      </c>
      <c r="H189" s="28">
        <v>3.2182467780519723</v>
      </c>
      <c r="I189" s="28">
        <v>5.7962268416960958</v>
      </c>
      <c r="J189" s="28">
        <v>5.1438733188677936</v>
      </c>
      <c r="K189" s="29">
        <v>2.9176097929929536</v>
      </c>
    </row>
    <row r="190" spans="2:11" x14ac:dyDescent="0.35">
      <c r="B190" s="49"/>
      <c r="C190" s="39" t="s">
        <v>71</v>
      </c>
      <c r="D190" s="28">
        <v>5.1287902678664938</v>
      </c>
      <c r="E190" s="28">
        <v>4.5528482588388046</v>
      </c>
      <c r="F190" s="28">
        <v>3.2903417813716791</v>
      </c>
      <c r="G190" s="28">
        <v>3.1476330093017011</v>
      </c>
      <c r="H190" s="28">
        <v>3.1755543430562327</v>
      </c>
      <c r="I190" s="28">
        <v>5.7535344067003562</v>
      </c>
      <c r="J190" s="28">
        <v>5.1011808838720549</v>
      </c>
      <c r="K190" s="29">
        <v>2.8749173579972145</v>
      </c>
    </row>
    <row r="191" spans="2:11" x14ac:dyDescent="0.35">
      <c r="B191" s="40">
        <v>0</v>
      </c>
      <c r="C191" s="39" t="s">
        <v>73</v>
      </c>
      <c r="D191" s="28">
        <v>5.0647516153728844</v>
      </c>
      <c r="E191" s="28">
        <v>4.4888096063451952</v>
      </c>
      <c r="F191" s="28">
        <v>3.2263031288780701</v>
      </c>
      <c r="G191" s="28">
        <v>3.0835943568080917</v>
      </c>
      <c r="H191" s="28">
        <v>3.1115156905626233</v>
      </c>
      <c r="I191" s="28">
        <v>5.6894957542067477</v>
      </c>
      <c r="J191" s="28">
        <v>5.0371422313784455</v>
      </c>
      <c r="K191" s="29">
        <v>2.8108787055036051</v>
      </c>
    </row>
    <row r="192" spans="2:11" x14ac:dyDescent="0.35">
      <c r="B192" s="41"/>
      <c r="C192" s="39" t="s">
        <v>75</v>
      </c>
      <c r="D192" s="28">
        <v>5.000712962879275</v>
      </c>
      <c r="E192" s="28">
        <v>4.4247709538515867</v>
      </c>
      <c r="F192" s="28">
        <v>3.1622644763844607</v>
      </c>
      <c r="G192" s="28">
        <v>3.0195557043144827</v>
      </c>
      <c r="H192" s="28">
        <v>3.0474770380690144</v>
      </c>
      <c r="I192" s="28">
        <v>5.6254571017131383</v>
      </c>
      <c r="J192" s="28">
        <v>4.9731035788848361</v>
      </c>
      <c r="K192" s="29">
        <v>2.7468400530099961</v>
      </c>
    </row>
    <row r="193" spans="2:11" x14ac:dyDescent="0.35">
      <c r="B193" s="41"/>
      <c r="C193" s="39" t="s">
        <v>77</v>
      </c>
      <c r="D193" s="28">
        <v>5.0828725512896273</v>
      </c>
      <c r="E193" s="28">
        <v>4.5065895183278126</v>
      </c>
      <c r="F193" s="28">
        <v>3.2394885301346252</v>
      </c>
      <c r="G193" s="28">
        <v>3.094798853659904</v>
      </c>
      <c r="H193" s="28">
        <v>3.1247551337883768</v>
      </c>
      <c r="I193" s="28">
        <v>5.7107653670068661</v>
      </c>
      <c r="J193" s="28">
        <v>5.056347754456425</v>
      </c>
      <c r="K193" s="29">
        <v>2.8198154526997876</v>
      </c>
    </row>
    <row r="194" spans="2:11" x14ac:dyDescent="0.35">
      <c r="B194" s="41"/>
      <c r="C194" s="39" t="s">
        <v>79</v>
      </c>
      <c r="D194" s="28">
        <v>5.0477480966593467</v>
      </c>
      <c r="E194" s="28">
        <v>4.4714650636975319</v>
      </c>
      <c r="F194" s="28">
        <v>3.2043640755043445</v>
      </c>
      <c r="G194" s="28">
        <v>3.0596743990296233</v>
      </c>
      <c r="H194" s="28">
        <v>3.0896306791580961</v>
      </c>
      <c r="I194" s="28">
        <v>5.6756409123765845</v>
      </c>
      <c r="J194" s="28">
        <v>5.0212232998261435</v>
      </c>
      <c r="K194" s="29">
        <v>2.7846909980695069</v>
      </c>
    </row>
    <row r="195" spans="2:11" x14ac:dyDescent="0.35">
      <c r="B195" s="41"/>
      <c r="C195" s="39" t="s">
        <v>81</v>
      </c>
      <c r="D195" s="28">
        <v>4.9950614147139252</v>
      </c>
      <c r="E195" s="28">
        <v>4.4187783817521105</v>
      </c>
      <c r="F195" s="28">
        <v>3.1516773935589235</v>
      </c>
      <c r="G195" s="28">
        <v>3.0069877170842019</v>
      </c>
      <c r="H195" s="28">
        <v>3.0369439972126746</v>
      </c>
      <c r="I195" s="28">
        <v>5.622954230431163</v>
      </c>
      <c r="J195" s="28">
        <v>4.968536617880722</v>
      </c>
      <c r="K195" s="29">
        <v>2.7320043161240855</v>
      </c>
    </row>
    <row r="196" spans="2:11" x14ac:dyDescent="0.35">
      <c r="B196" s="41"/>
      <c r="C196" s="39" t="s">
        <v>83</v>
      </c>
      <c r="D196" s="28">
        <v>4.9423747327685046</v>
      </c>
      <c r="E196" s="28">
        <v>4.3660916998066899</v>
      </c>
      <c r="F196" s="28">
        <v>3.0989907116135025</v>
      </c>
      <c r="G196" s="28">
        <v>2.9543010351387813</v>
      </c>
      <c r="H196" s="28">
        <v>2.984257315267254</v>
      </c>
      <c r="I196" s="28">
        <v>5.5702675484857416</v>
      </c>
      <c r="J196" s="28">
        <v>4.9158499359353014</v>
      </c>
      <c r="K196" s="29">
        <v>2.6793176341786649</v>
      </c>
    </row>
    <row r="197" spans="2:11" ht="15" thickBot="1" x14ac:dyDescent="0.4">
      <c r="B197" s="42"/>
      <c r="C197" s="43" t="s">
        <v>84</v>
      </c>
      <c r="D197" s="33">
        <v>5.1714827028622334</v>
      </c>
      <c r="E197" s="33">
        <v>4.5955406938345442</v>
      </c>
      <c r="F197" s="33">
        <v>3.3330342163674187</v>
      </c>
      <c r="G197" s="33">
        <v>3.1903254442974402</v>
      </c>
      <c r="H197" s="33">
        <v>3.2182467780519723</v>
      </c>
      <c r="I197" s="33">
        <v>5.7962268416960958</v>
      </c>
      <c r="J197" s="33">
        <v>5.1438733188677936</v>
      </c>
      <c r="K197" s="34">
        <v>2.9176097929929536</v>
      </c>
    </row>
    <row r="198" spans="2:11" x14ac:dyDescent="0.35">
      <c r="B198" s="35" t="s">
        <v>123</v>
      </c>
      <c r="C198" s="1" t="s">
        <v>2</v>
      </c>
      <c r="D198" s="25">
        <v>6.5157573336574401</v>
      </c>
      <c r="E198" s="25">
        <v>6.0245765192491891</v>
      </c>
      <c r="F198" s="25">
        <v>4.6784675988425413</v>
      </c>
      <c r="G198" s="25">
        <v>4.5731006583589418</v>
      </c>
      <c r="H198" s="25">
        <v>4.5688503675470375</v>
      </c>
      <c r="I198" s="25">
        <v>7.2561828550910628</v>
      </c>
      <c r="J198" s="25">
        <v>6.5938026674218051</v>
      </c>
      <c r="K198" s="26">
        <v>4.2862808390065954</v>
      </c>
    </row>
    <row r="199" spans="2:11" x14ac:dyDescent="0.35">
      <c r="B199" s="27"/>
      <c r="C199" s="2" t="s">
        <v>69</v>
      </c>
      <c r="D199" s="28">
        <v>6.9555038177986495</v>
      </c>
      <c r="E199" s="28">
        <v>6.4661195432517173</v>
      </c>
      <c r="F199" s="28">
        <v>5.1337488772562123</v>
      </c>
      <c r="G199" s="28">
        <v>5.0266838171549555</v>
      </c>
      <c r="H199" s="28">
        <v>5.0187132537611214</v>
      </c>
      <c r="I199" s="28">
        <v>7.6920981889193865</v>
      </c>
      <c r="J199" s="28">
        <v>7.0344476201311759</v>
      </c>
      <c r="K199" s="29">
        <v>4.7438530565886694</v>
      </c>
    </row>
    <row r="200" spans="2:11" x14ac:dyDescent="0.35">
      <c r="B200" s="27"/>
      <c r="C200" s="2" t="s">
        <v>71</v>
      </c>
      <c r="D200" s="28">
        <v>6.9128113828029099</v>
      </c>
      <c r="E200" s="28">
        <v>6.4234271082559777</v>
      </c>
      <c r="F200" s="28">
        <v>5.0910564422604727</v>
      </c>
      <c r="G200" s="28">
        <v>4.9839913821592159</v>
      </c>
      <c r="H200" s="28">
        <v>4.9760208187653818</v>
      </c>
      <c r="I200" s="28">
        <v>7.6494057539236469</v>
      </c>
      <c r="J200" s="28">
        <v>6.9917551851354363</v>
      </c>
      <c r="K200" s="29">
        <v>4.7011606215929307</v>
      </c>
    </row>
    <row r="201" spans="2:11" x14ac:dyDescent="0.35">
      <c r="B201" s="30">
        <v>0</v>
      </c>
      <c r="C201" s="2" t="s">
        <v>73</v>
      </c>
      <c r="D201" s="28">
        <v>6.8487727303093013</v>
      </c>
      <c r="E201" s="28">
        <v>6.3593884557623683</v>
      </c>
      <c r="F201" s="28">
        <v>5.0270177897668633</v>
      </c>
      <c r="G201" s="28">
        <v>4.9199527296656065</v>
      </c>
      <c r="H201" s="28">
        <v>4.9119821662717724</v>
      </c>
      <c r="I201" s="28">
        <v>7.5853671014300383</v>
      </c>
      <c r="J201" s="28">
        <v>6.9277165326418269</v>
      </c>
      <c r="K201" s="29">
        <v>4.6371219690993213</v>
      </c>
    </row>
    <row r="202" spans="2:11" x14ac:dyDescent="0.35">
      <c r="B202" s="31"/>
      <c r="C202" s="2" t="s">
        <v>75</v>
      </c>
      <c r="D202" s="28">
        <v>6.7847340778156919</v>
      </c>
      <c r="E202" s="28">
        <v>6.2953498032687589</v>
      </c>
      <c r="F202" s="28">
        <v>4.9629791372732548</v>
      </c>
      <c r="G202" s="28">
        <v>4.8559140771719971</v>
      </c>
      <c r="H202" s="28">
        <v>4.847943513778163</v>
      </c>
      <c r="I202" s="28">
        <v>7.5213284489364289</v>
      </c>
      <c r="J202" s="28">
        <v>6.8636778801482174</v>
      </c>
      <c r="K202" s="29">
        <v>4.5730833166057119</v>
      </c>
    </row>
    <row r="203" spans="2:11" x14ac:dyDescent="0.35">
      <c r="B203" s="31"/>
      <c r="C203" s="2" t="s">
        <v>77</v>
      </c>
      <c r="D203" s="28">
        <v>6.8724451940133156</v>
      </c>
      <c r="E203" s="28">
        <v>6.3816415256983632</v>
      </c>
      <c r="F203" s="28">
        <v>5.0451047856539244</v>
      </c>
      <c r="G203" s="28">
        <v>4.9388269484369332</v>
      </c>
      <c r="H203" s="28">
        <v>4.9313430275836616</v>
      </c>
      <c r="I203" s="28">
        <v>7.6085007204787551</v>
      </c>
      <c r="J203" s="28">
        <v>6.9501279796017723</v>
      </c>
      <c r="K203" s="29">
        <v>4.6550314011422929</v>
      </c>
    </row>
    <row r="204" spans="2:11" x14ac:dyDescent="0.35">
      <c r="B204" s="31"/>
      <c r="C204" s="2" t="s">
        <v>79</v>
      </c>
      <c r="D204" s="28">
        <v>6.837320739383034</v>
      </c>
      <c r="E204" s="28">
        <v>6.3465170710680825</v>
      </c>
      <c r="F204" s="28">
        <v>5.0099803310236428</v>
      </c>
      <c r="G204" s="28">
        <v>4.9037024938066525</v>
      </c>
      <c r="H204" s="28">
        <v>4.8962185729533809</v>
      </c>
      <c r="I204" s="28">
        <v>7.5733762658484736</v>
      </c>
      <c r="J204" s="28">
        <v>6.9150035249714907</v>
      </c>
      <c r="K204" s="29">
        <v>4.6199069465120122</v>
      </c>
    </row>
    <row r="205" spans="2:11" x14ac:dyDescent="0.35">
      <c r="B205" s="31"/>
      <c r="C205" s="2" t="s">
        <v>81</v>
      </c>
      <c r="D205" s="28">
        <v>6.7846340574376125</v>
      </c>
      <c r="E205" s="28">
        <v>6.293830389122661</v>
      </c>
      <c r="F205" s="28">
        <v>4.9572936490782213</v>
      </c>
      <c r="G205" s="28">
        <v>4.8510158118612319</v>
      </c>
      <c r="H205" s="28">
        <v>4.8435318910079594</v>
      </c>
      <c r="I205" s="28">
        <v>7.5206895839030521</v>
      </c>
      <c r="J205" s="28">
        <v>6.8623168430260701</v>
      </c>
      <c r="K205" s="29">
        <v>4.5672202645665907</v>
      </c>
    </row>
    <row r="206" spans="2:11" x14ac:dyDescent="0.35">
      <c r="B206" s="31"/>
      <c r="C206" s="2" t="s">
        <v>83</v>
      </c>
      <c r="D206" s="28">
        <v>6.731947375492191</v>
      </c>
      <c r="E206" s="28">
        <v>6.2411437071772395</v>
      </c>
      <c r="F206" s="28">
        <v>4.9046069671328008</v>
      </c>
      <c r="G206" s="28">
        <v>4.7983291299158104</v>
      </c>
      <c r="H206" s="28">
        <v>4.7908452090625389</v>
      </c>
      <c r="I206" s="28">
        <v>7.4680029019576315</v>
      </c>
      <c r="J206" s="28">
        <v>6.8096301610806487</v>
      </c>
      <c r="K206" s="29">
        <v>4.5145335826211701</v>
      </c>
    </row>
    <row r="207" spans="2:11" ht="15" thickBot="1" x14ac:dyDescent="0.4">
      <c r="B207" s="32"/>
      <c r="C207" s="3" t="s">
        <v>84</v>
      </c>
      <c r="D207" s="33">
        <v>6.9555038177986495</v>
      </c>
      <c r="E207" s="33">
        <v>6.4661195432517173</v>
      </c>
      <c r="F207" s="33">
        <v>5.1337488772562123</v>
      </c>
      <c r="G207" s="33">
        <v>5.0266838171549555</v>
      </c>
      <c r="H207" s="33">
        <v>5.0187132537611214</v>
      </c>
      <c r="I207" s="33">
        <v>7.6920981889193865</v>
      </c>
      <c r="J207" s="33">
        <v>7.0344476201311759</v>
      </c>
      <c r="K207" s="34">
        <v>4.7438530565886694</v>
      </c>
    </row>
    <row r="208" spans="2:11" x14ac:dyDescent="0.35">
      <c r="B208" s="36" t="s">
        <v>84</v>
      </c>
      <c r="C208" s="1" t="s">
        <v>2</v>
      </c>
      <c r="D208" s="50">
        <v>3.9502552574298297</v>
      </c>
      <c r="E208" s="25">
        <v>3.2194897920762053</v>
      </c>
      <c r="F208" s="25">
        <v>2.1129407416370567</v>
      </c>
      <c r="G208" s="25">
        <v>1.9056098648496955</v>
      </c>
      <c r="H208" s="25">
        <v>2.0142321122057161</v>
      </c>
      <c r="I208" s="25">
        <v>4.3453446355682575</v>
      </c>
      <c r="J208" s="25">
        <v>3.7215549003166535</v>
      </c>
      <c r="K208" s="26">
        <v>1.6606589996054377</v>
      </c>
    </row>
    <row r="209" spans="2:11" x14ac:dyDescent="0.35">
      <c r="B209" s="27"/>
      <c r="C209" s="2" t="s">
        <v>69</v>
      </c>
      <c r="D209" s="51">
        <v>4.2837766407457289</v>
      </c>
      <c r="E209" s="28">
        <v>3.5618753427872614</v>
      </c>
      <c r="F209" s="28">
        <v>2.467961675076916</v>
      </c>
      <c r="G209" s="28">
        <v>2.2591212304801647</v>
      </c>
      <c r="H209" s="28">
        <v>2.3615367124165401</v>
      </c>
      <c r="I209" s="28">
        <v>4.6859227011834603</v>
      </c>
      <c r="J209" s="28">
        <v>4.0658259696940036</v>
      </c>
      <c r="K209" s="29">
        <v>2.0245816726799832</v>
      </c>
    </row>
    <row r="210" spans="2:11" x14ac:dyDescent="0.35">
      <c r="B210" s="27"/>
      <c r="C210" s="2" t="s">
        <v>71</v>
      </c>
      <c r="D210" s="51">
        <v>4.2410842057499902</v>
      </c>
      <c r="E210" s="28">
        <v>3.5191829077915222</v>
      </c>
      <c r="F210" s="28">
        <v>2.4252692400811764</v>
      </c>
      <c r="G210" s="28">
        <v>2.2164287954844255</v>
      </c>
      <c r="H210" s="28">
        <v>2.3188442774208009</v>
      </c>
      <c r="I210" s="28">
        <v>4.6432302661877216</v>
      </c>
      <c r="J210" s="28">
        <v>4.023133534698264</v>
      </c>
      <c r="K210" s="29">
        <v>1.9818892376842439</v>
      </c>
    </row>
    <row r="211" spans="2:11" x14ac:dyDescent="0.35">
      <c r="B211" s="30">
        <v>0</v>
      </c>
      <c r="C211" s="2" t="s">
        <v>73</v>
      </c>
      <c r="D211" s="51">
        <v>4.1770455532563808</v>
      </c>
      <c r="E211" s="28">
        <v>3.4551442552979128</v>
      </c>
      <c r="F211" s="28">
        <v>2.3612305875875674</v>
      </c>
      <c r="G211" s="28">
        <v>2.1523901429908165</v>
      </c>
      <c r="H211" s="28">
        <v>2.2548056249271919</v>
      </c>
      <c r="I211" s="28">
        <v>4.5791916136941122</v>
      </c>
      <c r="J211" s="28">
        <v>3.9590948822046546</v>
      </c>
      <c r="K211" s="29">
        <v>1.9178505851906349</v>
      </c>
    </row>
    <row r="212" spans="2:11" x14ac:dyDescent="0.35">
      <c r="B212" s="31"/>
      <c r="C212" s="2" t="s">
        <v>75</v>
      </c>
      <c r="D212" s="51">
        <v>4.1130069007627714</v>
      </c>
      <c r="E212" s="28">
        <v>3.3911056028043038</v>
      </c>
      <c r="F212" s="28">
        <v>2.2971919350939585</v>
      </c>
      <c r="G212" s="28">
        <v>2.0883514904972071</v>
      </c>
      <c r="H212" s="28">
        <v>2.1907669724335825</v>
      </c>
      <c r="I212" s="28">
        <v>4.5151529612005028</v>
      </c>
      <c r="J212" s="28">
        <v>3.8950562297110456</v>
      </c>
      <c r="K212" s="29">
        <v>1.8538119326970257</v>
      </c>
    </row>
    <row r="213" spans="2:11" x14ac:dyDescent="0.35">
      <c r="B213" s="31"/>
      <c r="C213" s="2" t="s">
        <v>77</v>
      </c>
      <c r="D213" s="51">
        <v>4.2154225715251767</v>
      </c>
      <c r="E213" s="28">
        <v>3.4911153057016695</v>
      </c>
      <c r="F213" s="28">
        <v>2.3944738631103379</v>
      </c>
      <c r="G213" s="28">
        <v>2.1847956071241859</v>
      </c>
      <c r="H213" s="28">
        <v>2.2876108144615497</v>
      </c>
      <c r="I213" s="28">
        <v>4.6172493559013024</v>
      </c>
      <c r="J213" s="28">
        <v>3.9952979930836765</v>
      </c>
      <c r="K213" s="29">
        <v>1.950156858309567</v>
      </c>
    </row>
    <row r="214" spans="2:11" x14ac:dyDescent="0.35">
      <c r="B214" s="31"/>
      <c r="C214" s="2" t="s">
        <v>79</v>
      </c>
      <c r="D214" s="51">
        <v>4.1802981168948961</v>
      </c>
      <c r="E214" s="28">
        <v>3.4559908510713888</v>
      </c>
      <c r="F214" s="28">
        <v>2.3593494084800568</v>
      </c>
      <c r="G214" s="28">
        <v>2.1496711524939047</v>
      </c>
      <c r="H214" s="28">
        <v>2.2524863598312685</v>
      </c>
      <c r="I214" s="28">
        <v>4.5821249012710217</v>
      </c>
      <c r="J214" s="28">
        <v>3.9601735384533958</v>
      </c>
      <c r="K214" s="29">
        <v>1.9150324036792861</v>
      </c>
    </row>
    <row r="215" spans="2:11" x14ac:dyDescent="0.35">
      <c r="B215" s="31"/>
      <c r="C215" s="2" t="s">
        <v>81</v>
      </c>
      <c r="D215" s="51">
        <v>4.1276114349494755</v>
      </c>
      <c r="E215" s="28">
        <v>3.4033041691259673</v>
      </c>
      <c r="F215" s="28">
        <v>2.3066627265346358</v>
      </c>
      <c r="G215" s="28">
        <v>2.0969844705484837</v>
      </c>
      <c r="H215" s="28">
        <v>2.1997996778858475</v>
      </c>
      <c r="I215" s="28">
        <v>4.5294382193256002</v>
      </c>
      <c r="J215" s="28">
        <v>3.9074868565079743</v>
      </c>
      <c r="K215" s="29">
        <v>1.862345721733865</v>
      </c>
    </row>
    <row r="216" spans="2:11" x14ac:dyDescent="0.35">
      <c r="B216" s="31"/>
      <c r="C216" s="2" t="s">
        <v>83</v>
      </c>
      <c r="D216" s="51">
        <v>4.074924753004054</v>
      </c>
      <c r="E216" s="28">
        <v>3.3506174871805463</v>
      </c>
      <c r="F216" s="28">
        <v>2.2539760445892147</v>
      </c>
      <c r="G216" s="28">
        <v>2.0442977886030627</v>
      </c>
      <c r="H216" s="28">
        <v>2.1471129959404265</v>
      </c>
      <c r="I216" s="28">
        <v>4.4767515373801787</v>
      </c>
      <c r="J216" s="28">
        <v>3.8548001745625533</v>
      </c>
      <c r="K216" s="29">
        <v>1.8096590397884438</v>
      </c>
    </row>
    <row r="217" spans="2:11" ht="15" thickBot="1" x14ac:dyDescent="0.4">
      <c r="B217" s="32"/>
      <c r="C217" s="3" t="s">
        <v>84</v>
      </c>
      <c r="D217" s="52">
        <v>4.2837766407457289</v>
      </c>
      <c r="E217" s="33">
        <v>3.5618753427872614</v>
      </c>
      <c r="F217" s="33">
        <v>2.467961675076916</v>
      </c>
      <c r="G217" s="33">
        <v>2.2591212304801647</v>
      </c>
      <c r="H217" s="33">
        <v>2.3615367124165401</v>
      </c>
      <c r="I217" s="33">
        <v>4.6859227011834603</v>
      </c>
      <c r="J217" s="33">
        <v>4.0658259696940036</v>
      </c>
      <c r="K217" s="34">
        <v>2.0245816726799832</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291.7513971553056</v>
      </c>
      <c r="E224" s="57">
        <v>5.6475299488057608E-2</v>
      </c>
      <c r="F224" s="58">
        <v>2.2590119795223043</v>
      </c>
      <c r="H224" s="59" t="s">
        <v>129</v>
      </c>
    </row>
    <row r="225" spans="2:11" x14ac:dyDescent="0.35">
      <c r="C225" s="55">
        <v>1.5</v>
      </c>
      <c r="D225" s="56">
        <v>246.36452251243796</v>
      </c>
      <c r="E225" s="57">
        <v>4.7689609468145169E-2</v>
      </c>
      <c r="F225" s="58">
        <v>1.9075843787258071</v>
      </c>
      <c r="H225" s="59" t="s">
        <v>130</v>
      </c>
    </row>
    <row r="226" spans="2:11" x14ac:dyDescent="0.35">
      <c r="C226" s="55">
        <v>2</v>
      </c>
      <c r="D226" s="56">
        <v>214.16202247417039</v>
      </c>
      <c r="E226" s="57">
        <v>4.1456063196703523E-2</v>
      </c>
      <c r="F226" s="58">
        <v>1.6582425278681405</v>
      </c>
    </row>
    <row r="227" spans="2:11" x14ac:dyDescent="0.35">
      <c r="C227" s="55">
        <v>2.5</v>
      </c>
      <c r="D227" s="56">
        <v>189.18382289957074</v>
      </c>
      <c r="E227" s="57">
        <v>3.6620949070764755E-2</v>
      </c>
      <c r="F227" s="58">
        <v>1.4648379628305903</v>
      </c>
    </row>
    <row r="228" spans="2:11" x14ac:dyDescent="0.35">
      <c r="B228" s="60"/>
      <c r="C228" s="55">
        <v>3</v>
      </c>
      <c r="D228" s="56">
        <v>168.77514783130272</v>
      </c>
      <c r="E228" s="57">
        <v>3.2670373176791084E-2</v>
      </c>
      <c r="F228" s="58">
        <v>1.3068149270716434</v>
      </c>
      <c r="I228" s="61"/>
      <c r="J228" s="61"/>
      <c r="K228" s="61"/>
    </row>
    <row r="229" spans="2:11" x14ac:dyDescent="0.35">
      <c r="B229" s="62"/>
      <c r="C229" s="55">
        <v>3.5</v>
      </c>
      <c r="D229" s="56">
        <v>151.51985892598418</v>
      </c>
      <c r="E229" s="57">
        <v>2.9330208851332591E-2</v>
      </c>
      <c r="F229" s="58">
        <v>1.1732083540533036</v>
      </c>
      <c r="I229" s="61"/>
      <c r="J229" s="61"/>
      <c r="K229" s="61"/>
    </row>
    <row r="230" spans="2:11" x14ac:dyDescent="0.35">
      <c r="B230" s="62"/>
      <c r="C230" s="55">
        <v>4</v>
      </c>
      <c r="D230" s="56">
        <v>136.57264779303515</v>
      </c>
      <c r="E230" s="57">
        <v>2.6436826905349427E-2</v>
      </c>
      <c r="F230" s="58">
        <v>1.057473076213977</v>
      </c>
      <c r="I230" s="61"/>
      <c r="J230" s="61"/>
      <c r="K230" s="61"/>
    </row>
    <row r="231" spans="2:11" x14ac:dyDescent="0.35">
      <c r="B231" s="63"/>
      <c r="C231" s="55">
        <v>4.5</v>
      </c>
      <c r="D231" s="56">
        <v>123.38827318843509</v>
      </c>
      <c r="E231" s="57">
        <v>2.3884683156878646E-2</v>
      </c>
      <c r="F231" s="58">
        <v>0.955387326275146</v>
      </c>
      <c r="I231" s="61"/>
      <c r="J231" s="61"/>
      <c r="K231" s="61"/>
    </row>
    <row r="232" spans="2:11" x14ac:dyDescent="0.35">
      <c r="C232" s="55">
        <v>5</v>
      </c>
      <c r="D232" s="56">
        <v>111.5944482184355</v>
      </c>
      <c r="E232" s="57">
        <v>2.160171277941067E-2</v>
      </c>
      <c r="F232" s="58">
        <v>0.8640685111764268</v>
      </c>
      <c r="I232" s="61"/>
      <c r="J232" s="61"/>
      <c r="K232" s="61"/>
    </row>
    <row r="233" spans="2:11" x14ac:dyDescent="0.35">
      <c r="C233" s="55">
        <v>5.5</v>
      </c>
      <c r="D233" s="56">
        <v>100.92563579422543</v>
      </c>
      <c r="E233" s="57">
        <v>1.9536514865316577E-2</v>
      </c>
      <c r="F233" s="58">
        <v>0.78146059461266293</v>
      </c>
      <c r="I233" s="61"/>
      <c r="J233" s="61"/>
      <c r="K233" s="61"/>
    </row>
    <row r="234" spans="2:11" x14ac:dyDescent="0.35">
      <c r="C234" s="55">
        <v>6</v>
      </c>
      <c r="D234" s="56">
        <v>91.185773150167506</v>
      </c>
      <c r="E234" s="57">
        <v>1.7651136885436992E-2</v>
      </c>
      <c r="F234" s="58">
        <v>0.70604547541747964</v>
      </c>
      <c r="I234" s="61"/>
      <c r="J234" s="61"/>
      <c r="K234" s="61"/>
    </row>
    <row r="235" spans="2:11" x14ac:dyDescent="0.35">
      <c r="C235" s="55">
        <v>6.5</v>
      </c>
      <c r="D235" s="56">
        <v>82.225968060637157</v>
      </c>
      <c r="E235" s="57">
        <v>1.59167572707389E-2</v>
      </c>
      <c r="F235" s="58">
        <v>0.63667029082955606</v>
      </c>
      <c r="I235" s="61"/>
      <c r="J235" s="61"/>
      <c r="K235" s="61"/>
    </row>
    <row r="236" spans="2:11" x14ac:dyDescent="0.35">
      <c r="C236" s="55">
        <v>7</v>
      </c>
      <c r="D236" s="56">
        <v>73.930484244848969</v>
      </c>
      <c r="E236" s="57">
        <v>1.4310972559978506E-2</v>
      </c>
      <c r="F236" s="58">
        <v>0.57243890239914019</v>
      </c>
      <c r="I236" s="61"/>
      <c r="J236" s="61"/>
      <c r="K236" s="61"/>
    </row>
    <row r="237" spans="2:11" x14ac:dyDescent="0.35">
      <c r="C237" s="55">
        <v>7.5</v>
      </c>
      <c r="D237" s="56">
        <v>66.207573575567906</v>
      </c>
      <c r="E237" s="57">
        <v>1.281602275949824E-2</v>
      </c>
      <c r="F237" s="58">
        <v>0.51264091037992954</v>
      </c>
      <c r="I237" s="61"/>
      <c r="J237" s="61"/>
      <c r="K237" s="61"/>
    </row>
    <row r="238" spans="2:11" x14ac:dyDescent="0.35">
      <c r="B238" s="60"/>
      <c r="C238" s="55">
        <v>8</v>
      </c>
      <c r="D238" s="56">
        <v>58.983273111899919</v>
      </c>
      <c r="E238" s="57">
        <v>1.1417590613995337E-2</v>
      </c>
      <c r="F238" s="58">
        <v>0.45670362455981356</v>
      </c>
      <c r="I238" s="61"/>
      <c r="J238" s="61"/>
      <c r="K238" s="61"/>
    </row>
    <row r="239" spans="2:11" x14ac:dyDescent="0.35">
      <c r="B239" s="62"/>
      <c r="C239" s="55">
        <v>8.5</v>
      </c>
      <c r="D239" s="56">
        <v>52.197085951450667</v>
      </c>
      <c r="E239" s="57">
        <v>1.0103965534543295E-2</v>
      </c>
      <c r="F239" s="58">
        <v>0.40415862138173175</v>
      </c>
      <c r="I239" s="61"/>
      <c r="J239" s="61"/>
      <c r="K239" s="61"/>
    </row>
    <row r="240" spans="2:11" x14ac:dyDescent="0.35">
      <c r="B240" s="62"/>
      <c r="C240" s="55">
        <v>9</v>
      </c>
      <c r="D240" s="56">
        <v>45.798898507299874</v>
      </c>
      <c r="E240" s="57">
        <v>8.8654468655245591E-3</v>
      </c>
      <c r="F240" s="58">
        <v>0.35461787462098238</v>
      </c>
      <c r="I240" s="61"/>
      <c r="J240" s="61"/>
      <c r="K240" s="61"/>
    </row>
    <row r="241" spans="2:11" x14ac:dyDescent="0.35">
      <c r="B241" s="63"/>
      <c r="C241" s="55">
        <v>9.5</v>
      </c>
      <c r="D241" s="56">
        <v>39.746732377563326</v>
      </c>
      <c r="E241" s="57">
        <v>7.6939087064582514E-3</v>
      </c>
      <c r="F241" s="58">
        <v>0.30775634825833004</v>
      </c>
      <c r="I241" s="61"/>
      <c r="J241" s="61"/>
      <c r="K241" s="61"/>
    </row>
    <row r="242" spans="2:11" x14ac:dyDescent="0.35">
      <c r="C242" s="55">
        <v>10</v>
      </c>
      <c r="D242" s="56">
        <v>34.005073537300269</v>
      </c>
      <c r="E242" s="57">
        <v>6.5824764880565746E-3</v>
      </c>
      <c r="F242" s="58">
        <v>0.26329905952226301</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344.99479097695792</v>
      </c>
      <c r="E247" s="66">
        <v>6.6781802357134712E-2</v>
      </c>
      <c r="F247" s="67">
        <v>2.6712720942853885</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5"/>
  <sheetViews>
    <sheetView showRowColHeaders="0" topLeftCell="A12" zoomScaleNormal="100" workbookViewId="0">
      <selection activeCell="J170" sqref="J170"/>
    </sheetView>
  </sheetViews>
  <sheetFormatPr defaultColWidth="8.7265625" defaultRowHeight="14" x14ac:dyDescent="0.3"/>
  <cols>
    <col min="1" max="1" width="2.81640625" style="72" customWidth="1"/>
    <col min="2" max="2" width="149" style="72" customWidth="1"/>
    <col min="3" max="4" width="8.7265625" style="72"/>
    <col min="5" max="5" width="8.7265625" style="72" customWidth="1"/>
    <col min="6" max="16384" width="8.7265625" style="72"/>
  </cols>
  <sheetData>
    <row r="1" spans="2:2" ht="132" customHeight="1" x14ac:dyDescent="0.3">
      <c r="B1" s="93"/>
    </row>
    <row r="2" spans="2:2" s="98" customFormat="1" ht="24" customHeight="1" x14ac:dyDescent="0.35">
      <c r="B2" s="97" t="s">
        <v>156</v>
      </c>
    </row>
    <row r="5" spans="2:2" ht="18" x14ac:dyDescent="0.4">
      <c r="B5" s="96" t="s">
        <v>186</v>
      </c>
    </row>
  </sheetData>
  <sheetProtection algorithmName="SHA-512" hashValue="MfemnYz/p8y0tgaLPk9huZf6B3PPHOt+RvVW1sQ/q08TecbEjwvnMs/nI+qCM60wKEKV4BMEoAtndZ41hivi/g==" saltValue="fqgsAAYwbQ2FL5uCKeGNaQ==" spinCount="100000" sheet="1" objects="1" scenarios="1" selectLockedCells="1" selectUnlockedCells="1"/>
  <printOptions horizontalCentered="1" verticalCentered="1"/>
  <pageMargins left="0.25" right="0.25" top="0.75" bottom="0.75" header="0.3" footer="0.3"/>
  <pageSetup paperSize="9" scale="48" orientation="landscape" r:id="rId1"/>
  <headerFooter>
    <oddHeader>&amp;L&amp;"Inter,Italic"&amp;10ABCB Whole-of-Home Calculator - Screenshots&amp;R&amp;"Inter,Italic"&amp;10printed &amp;D</oddHeader>
    <oddFooter>&amp;L&amp;"Inter,Italic"&amp;10&amp;F&amp;R&amp;"Inter,Italic"&amp;10page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257"/>
  <sheetViews>
    <sheetView topLeftCell="A202" workbookViewId="0">
      <selection activeCell="I32" sqref="I32"/>
    </sheetView>
  </sheetViews>
  <sheetFormatPr defaultColWidth="8.81640625" defaultRowHeight="14.5" x14ac:dyDescent="0.35"/>
  <cols>
    <col min="2" max="3" width="30.453125" customWidth="1"/>
  </cols>
  <sheetData>
    <row r="1" spans="2:11" ht="15" thickBot="1" x14ac:dyDescent="0.4"/>
    <row r="2" spans="2:11" ht="26.5" thickBot="1" x14ac:dyDescent="0.65">
      <c r="B2" s="4" t="s">
        <v>85</v>
      </c>
      <c r="C2" s="5"/>
      <c r="D2" s="6">
        <v>8</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69"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15.090444751388999</v>
      </c>
      <c r="E6" s="25">
        <v>14.346857659860822</v>
      </c>
      <c r="F6" s="25">
        <v>13.135966104480827</v>
      </c>
      <c r="G6" s="25">
        <v>12.911484554126169</v>
      </c>
      <c r="H6" s="25">
        <v>13.583824514187219</v>
      </c>
      <c r="I6" s="25">
        <v>15.594408619631965</v>
      </c>
      <c r="J6" s="25">
        <v>14.882051032060419</v>
      </c>
      <c r="K6" s="26">
        <v>13.010387408098362</v>
      </c>
    </row>
    <row r="7" spans="2:11" x14ac:dyDescent="0.35">
      <c r="B7" s="27" t="s">
        <v>107</v>
      </c>
      <c r="C7" s="2" t="s">
        <v>69</v>
      </c>
      <c r="D7" s="28">
        <v>15.094653645690673</v>
      </c>
      <c r="E7" s="28">
        <v>14.353594468834908</v>
      </c>
      <c r="F7" s="28">
        <v>13.142343209405791</v>
      </c>
      <c r="G7" s="28">
        <v>12.91894675858698</v>
      </c>
      <c r="H7" s="28">
        <v>13.590713849764896</v>
      </c>
      <c r="I7" s="28">
        <v>15.600557090641519</v>
      </c>
      <c r="J7" s="28">
        <v>14.888482932289861</v>
      </c>
      <c r="K7" s="29">
        <v>13.017803271695103</v>
      </c>
    </row>
    <row r="8" spans="2:11" x14ac:dyDescent="0.35">
      <c r="B8" s="27" t="s">
        <v>108</v>
      </c>
      <c r="C8" s="2" t="s">
        <v>71</v>
      </c>
      <c r="D8" s="28">
        <v>15.093225268709292</v>
      </c>
      <c r="E8" s="28">
        <v>14.352166091853526</v>
      </c>
      <c r="F8" s="28">
        <v>13.140914832424407</v>
      </c>
      <c r="G8" s="28">
        <v>12.917518381605598</v>
      </c>
      <c r="H8" s="28">
        <v>13.589285472783514</v>
      </c>
      <c r="I8" s="28">
        <v>15.599128713660138</v>
      </c>
      <c r="J8" s="28">
        <v>14.887054555308477</v>
      </c>
      <c r="K8" s="29">
        <v>13.016374894713721</v>
      </c>
    </row>
    <row r="9" spans="2:11" x14ac:dyDescent="0.35">
      <c r="B9" s="30">
        <v>0</v>
      </c>
      <c r="C9" s="2" t="s">
        <v>73</v>
      </c>
      <c r="D9" s="28">
        <v>15.091082703237214</v>
      </c>
      <c r="E9" s="28">
        <v>14.350023526381449</v>
      </c>
      <c r="F9" s="28">
        <v>13.13877226695233</v>
      </c>
      <c r="G9" s="28">
        <v>12.915375816133521</v>
      </c>
      <c r="H9" s="28">
        <v>13.587142907311437</v>
      </c>
      <c r="I9" s="28">
        <v>15.59698614818806</v>
      </c>
      <c r="J9" s="28">
        <v>14.8849119898364</v>
      </c>
      <c r="K9" s="29">
        <v>13.014232329241644</v>
      </c>
    </row>
    <row r="10" spans="2:11" x14ac:dyDescent="0.35">
      <c r="B10" s="31"/>
      <c r="C10" s="2" t="s">
        <v>75</v>
      </c>
      <c r="D10" s="28">
        <v>15.088940137765139</v>
      </c>
      <c r="E10" s="28">
        <v>14.347880960909375</v>
      </c>
      <c r="F10" s="28">
        <v>13.136629701480256</v>
      </c>
      <c r="G10" s="28">
        <v>12.913233250661447</v>
      </c>
      <c r="H10" s="28">
        <v>13.585000341839363</v>
      </c>
      <c r="I10" s="28">
        <v>15.594843582715987</v>
      </c>
      <c r="J10" s="28">
        <v>14.882769424364326</v>
      </c>
      <c r="K10" s="29">
        <v>13.012089763769568</v>
      </c>
    </row>
    <row r="11" spans="2:11" x14ac:dyDescent="0.35">
      <c r="B11" s="31"/>
      <c r="C11" s="2" t="s">
        <v>77</v>
      </c>
      <c r="D11" s="28">
        <v>15.092632582841961</v>
      </c>
      <c r="E11" s="28">
        <v>14.353190937301964</v>
      </c>
      <c r="F11" s="28">
        <v>13.141453007127378</v>
      </c>
      <c r="G11" s="28">
        <v>12.918167441774839</v>
      </c>
      <c r="H11" s="28">
        <v>13.590280164370217</v>
      </c>
      <c r="I11" s="28">
        <v>15.600479132547113</v>
      </c>
      <c r="J11" s="28">
        <v>14.88830596846238</v>
      </c>
      <c r="K11" s="29">
        <v>13.017054863496881</v>
      </c>
    </row>
    <row r="12" spans="2:11" x14ac:dyDescent="0.35">
      <c r="B12" s="31"/>
      <c r="C12" s="2" t="s">
        <v>79</v>
      </c>
      <c r="D12" s="28">
        <v>15.091455017111972</v>
      </c>
      <c r="E12" s="28">
        <v>14.352013371571974</v>
      </c>
      <c r="F12" s="28">
        <v>13.140275441397389</v>
      </c>
      <c r="G12" s="28">
        <v>12.91698987604485</v>
      </c>
      <c r="H12" s="28">
        <v>13.589102598640228</v>
      </c>
      <c r="I12" s="28">
        <v>15.599301566817124</v>
      </c>
      <c r="J12" s="28">
        <v>14.88712840273239</v>
      </c>
      <c r="K12" s="29">
        <v>13.015877297766892</v>
      </c>
    </row>
    <row r="13" spans="2:11" x14ac:dyDescent="0.35">
      <c r="B13" s="31"/>
      <c r="C13" s="2" t="s">
        <v>81</v>
      </c>
      <c r="D13" s="28">
        <v>15.089688668516988</v>
      </c>
      <c r="E13" s="28">
        <v>14.350247022976991</v>
      </c>
      <c r="F13" s="28">
        <v>13.138509092802405</v>
      </c>
      <c r="G13" s="28">
        <v>12.915223527449866</v>
      </c>
      <c r="H13" s="28">
        <v>13.587336250045244</v>
      </c>
      <c r="I13" s="28">
        <v>15.59753521822214</v>
      </c>
      <c r="J13" s="28">
        <v>14.885362054137406</v>
      </c>
      <c r="K13" s="29">
        <v>13.014110949171908</v>
      </c>
    </row>
    <row r="14" spans="2:11" x14ac:dyDescent="0.35">
      <c r="B14" s="31"/>
      <c r="C14" s="2" t="s">
        <v>83</v>
      </c>
      <c r="D14" s="28">
        <v>15.087922319922004</v>
      </c>
      <c r="E14" s="28">
        <v>14.348480674382007</v>
      </c>
      <c r="F14" s="28">
        <v>13.136742744207421</v>
      </c>
      <c r="G14" s="28">
        <v>12.913457178854882</v>
      </c>
      <c r="H14" s="28">
        <v>13.58556990145026</v>
      </c>
      <c r="I14" s="28">
        <v>15.595768869627156</v>
      </c>
      <c r="J14" s="28">
        <v>14.883595705542422</v>
      </c>
      <c r="K14" s="29">
        <v>13.012344600576924</v>
      </c>
    </row>
    <row r="15" spans="2:11" ht="15" thickBot="1" x14ac:dyDescent="0.4">
      <c r="B15" s="32"/>
      <c r="C15" s="3" t="s">
        <v>84</v>
      </c>
      <c r="D15" s="33">
        <v>15.094653645690673</v>
      </c>
      <c r="E15" s="33">
        <v>14.353594468834908</v>
      </c>
      <c r="F15" s="33">
        <v>13.142343209405791</v>
      </c>
      <c r="G15" s="33">
        <v>12.91894675858698</v>
      </c>
      <c r="H15" s="33">
        <v>13.590713849764896</v>
      </c>
      <c r="I15" s="33">
        <v>15.600557090641519</v>
      </c>
      <c r="J15" s="33">
        <v>14.888482932289861</v>
      </c>
      <c r="K15" s="34">
        <v>13.017803271695103</v>
      </c>
    </row>
    <row r="16" spans="2:11" x14ac:dyDescent="0.35">
      <c r="B16" s="24" t="s">
        <v>106</v>
      </c>
      <c r="C16" s="1" t="s">
        <v>2</v>
      </c>
      <c r="D16" s="25">
        <v>13.941226545262822</v>
      </c>
      <c r="E16" s="25">
        <v>13.197639453734645</v>
      </c>
      <c r="F16" s="25">
        <v>11.98674789835465</v>
      </c>
      <c r="G16" s="25">
        <v>11.762266347999992</v>
      </c>
      <c r="H16" s="25">
        <v>12.434606308061042</v>
      </c>
      <c r="I16" s="25">
        <v>14.445190413505788</v>
      </c>
      <c r="J16" s="25">
        <v>13.732832825934242</v>
      </c>
      <c r="K16" s="26">
        <v>11.861169201972185</v>
      </c>
    </row>
    <row r="17" spans="2:11" x14ac:dyDescent="0.35">
      <c r="B17" s="27" t="s">
        <v>107</v>
      </c>
      <c r="C17" s="2" t="s">
        <v>69</v>
      </c>
      <c r="D17" s="28">
        <v>13.945435439564498</v>
      </c>
      <c r="E17" s="28">
        <v>13.204376262708735</v>
      </c>
      <c r="F17" s="28">
        <v>11.993125003279616</v>
      </c>
      <c r="G17" s="28">
        <v>11.769728552460807</v>
      </c>
      <c r="H17" s="28">
        <v>12.441495643638723</v>
      </c>
      <c r="I17" s="28">
        <v>14.451338884515346</v>
      </c>
      <c r="J17" s="28">
        <v>13.739264726163686</v>
      </c>
      <c r="K17" s="29">
        <v>11.868585065568928</v>
      </c>
    </row>
    <row r="18" spans="2:11" x14ac:dyDescent="0.35">
      <c r="B18" s="27" t="s">
        <v>109</v>
      </c>
      <c r="C18" s="2" t="s">
        <v>71</v>
      </c>
      <c r="D18" s="28">
        <v>13.944007062583115</v>
      </c>
      <c r="E18" s="28">
        <v>13.202947885727349</v>
      </c>
      <c r="F18" s="28">
        <v>11.99169662629823</v>
      </c>
      <c r="G18" s="28">
        <v>11.768300175479421</v>
      </c>
      <c r="H18" s="28">
        <v>12.440067266657337</v>
      </c>
      <c r="I18" s="28">
        <v>14.449910507533961</v>
      </c>
      <c r="J18" s="28">
        <v>13.737836349182301</v>
      </c>
      <c r="K18" s="29">
        <v>11.867156688587544</v>
      </c>
    </row>
    <row r="19" spans="2:11" x14ac:dyDescent="0.35">
      <c r="B19" s="30">
        <v>0</v>
      </c>
      <c r="C19" s="2" t="s">
        <v>73</v>
      </c>
      <c r="D19" s="28">
        <v>13.941864497111039</v>
      </c>
      <c r="E19" s="28">
        <v>13.200805320255276</v>
      </c>
      <c r="F19" s="28">
        <v>11.989554060826157</v>
      </c>
      <c r="G19" s="28">
        <v>11.766157610007348</v>
      </c>
      <c r="H19" s="28">
        <v>12.437924701185263</v>
      </c>
      <c r="I19" s="28">
        <v>14.447767942061887</v>
      </c>
      <c r="J19" s="28">
        <v>13.735693783710227</v>
      </c>
      <c r="K19" s="29">
        <v>11.865014123115468</v>
      </c>
    </row>
    <row r="20" spans="2:11" x14ac:dyDescent="0.35">
      <c r="B20" s="31"/>
      <c r="C20" s="2" t="s">
        <v>75</v>
      </c>
      <c r="D20" s="28">
        <v>13.939721931638962</v>
      </c>
      <c r="E20" s="28">
        <v>13.198662754783198</v>
      </c>
      <c r="F20" s="28">
        <v>11.987411495354079</v>
      </c>
      <c r="G20" s="28">
        <v>11.76401504453527</v>
      </c>
      <c r="H20" s="28">
        <v>12.435782135713186</v>
      </c>
      <c r="I20" s="28">
        <v>14.44562537658981</v>
      </c>
      <c r="J20" s="28">
        <v>13.73355121823815</v>
      </c>
      <c r="K20" s="29">
        <v>11.862871557643391</v>
      </c>
    </row>
    <row r="21" spans="2:11" x14ac:dyDescent="0.35">
      <c r="B21" s="31"/>
      <c r="C21" s="2" t="s">
        <v>77</v>
      </c>
      <c r="D21" s="28">
        <v>13.943414376715785</v>
      </c>
      <c r="E21" s="28">
        <v>13.203972731175787</v>
      </c>
      <c r="F21" s="28">
        <v>11.992234801001203</v>
      </c>
      <c r="G21" s="28">
        <v>11.768949235648662</v>
      </c>
      <c r="H21" s="28">
        <v>12.44106195824404</v>
      </c>
      <c r="I21" s="28">
        <v>14.451260926420936</v>
      </c>
      <c r="J21" s="28">
        <v>13.739087762336203</v>
      </c>
      <c r="K21" s="29">
        <v>11.867836657370704</v>
      </c>
    </row>
    <row r="22" spans="2:11" x14ac:dyDescent="0.35">
      <c r="B22" s="31"/>
      <c r="C22" s="2" t="s">
        <v>79</v>
      </c>
      <c r="D22" s="28">
        <v>13.942236810985795</v>
      </c>
      <c r="E22" s="28">
        <v>13.202795165445798</v>
      </c>
      <c r="F22" s="28">
        <v>11.991057235271214</v>
      </c>
      <c r="G22" s="28">
        <v>11.767771669918673</v>
      </c>
      <c r="H22" s="28">
        <v>12.439884392514051</v>
      </c>
      <c r="I22" s="28">
        <v>14.450083360690947</v>
      </c>
      <c r="J22" s="28">
        <v>13.737910196606213</v>
      </c>
      <c r="K22" s="29">
        <v>11.866659091640715</v>
      </c>
    </row>
    <row r="23" spans="2:11" x14ac:dyDescent="0.35">
      <c r="B23" s="31"/>
      <c r="C23" s="2" t="s">
        <v>81</v>
      </c>
      <c r="D23" s="28">
        <v>13.940470462390811</v>
      </c>
      <c r="E23" s="28">
        <v>13.201028816850814</v>
      </c>
      <c r="F23" s="28">
        <v>11.989290886676228</v>
      </c>
      <c r="G23" s="28">
        <v>11.766005321323689</v>
      </c>
      <c r="H23" s="28">
        <v>12.438118043919067</v>
      </c>
      <c r="I23" s="28">
        <v>14.448317012095963</v>
      </c>
      <c r="J23" s="28">
        <v>13.736143848011229</v>
      </c>
      <c r="K23" s="29">
        <v>11.864892743045731</v>
      </c>
    </row>
    <row r="24" spans="2:11" x14ac:dyDescent="0.35">
      <c r="B24" s="31"/>
      <c r="C24" s="2" t="s">
        <v>83</v>
      </c>
      <c r="D24" s="28">
        <v>13.938704113795827</v>
      </c>
      <c r="E24" s="28">
        <v>13.19926246825583</v>
      </c>
      <c r="F24" s="28">
        <v>11.987524538081244</v>
      </c>
      <c r="G24" s="28">
        <v>11.764238972728705</v>
      </c>
      <c r="H24" s="28">
        <v>12.436351695324083</v>
      </c>
      <c r="I24" s="28">
        <v>14.446550663500979</v>
      </c>
      <c r="J24" s="28">
        <v>13.734377499416246</v>
      </c>
      <c r="K24" s="29">
        <v>11.863126394450747</v>
      </c>
    </row>
    <row r="25" spans="2:11" ht="15" thickBot="1" x14ac:dyDescent="0.4">
      <c r="B25" s="32"/>
      <c r="C25" s="3" t="s">
        <v>84</v>
      </c>
      <c r="D25" s="33">
        <v>13.945435439564498</v>
      </c>
      <c r="E25" s="33">
        <v>13.204376262708735</v>
      </c>
      <c r="F25" s="33">
        <v>11.993125003279616</v>
      </c>
      <c r="G25" s="33">
        <v>11.769728552460807</v>
      </c>
      <c r="H25" s="33">
        <v>12.441495643638723</v>
      </c>
      <c r="I25" s="33">
        <v>14.451338884515346</v>
      </c>
      <c r="J25" s="33">
        <v>13.739264726163686</v>
      </c>
      <c r="K25" s="34">
        <v>11.868585065568928</v>
      </c>
    </row>
    <row r="26" spans="2:11" x14ac:dyDescent="0.35">
      <c r="B26" s="24" t="s">
        <v>106</v>
      </c>
      <c r="C26" s="1" t="s">
        <v>2</v>
      </c>
      <c r="D26" s="25">
        <v>12.217399236073557</v>
      </c>
      <c r="E26" s="25">
        <v>11.473812144545381</v>
      </c>
      <c r="F26" s="25">
        <v>10.262920589165388</v>
      </c>
      <c r="G26" s="25">
        <v>10.038439038810727</v>
      </c>
      <c r="H26" s="25">
        <v>10.710778998871779</v>
      </c>
      <c r="I26" s="25">
        <v>12.721363104316525</v>
      </c>
      <c r="J26" s="25">
        <v>12.009005516744979</v>
      </c>
      <c r="K26" s="26">
        <v>10.137341892782922</v>
      </c>
    </row>
    <row r="27" spans="2:11" x14ac:dyDescent="0.35">
      <c r="B27" s="27" t="s">
        <v>107</v>
      </c>
      <c r="C27" s="2" t="s">
        <v>69</v>
      </c>
      <c r="D27" s="28">
        <v>12.221608130375232</v>
      </c>
      <c r="E27" s="28">
        <v>11.480548953519468</v>
      </c>
      <c r="F27" s="28">
        <v>10.269297694090351</v>
      </c>
      <c r="G27" s="28">
        <v>10.045901243271542</v>
      </c>
      <c r="H27" s="28">
        <v>10.717668334449456</v>
      </c>
      <c r="I27" s="28">
        <v>12.72751157532608</v>
      </c>
      <c r="J27" s="28">
        <v>12.01543741697442</v>
      </c>
      <c r="K27" s="29">
        <v>10.144757756379663</v>
      </c>
    </row>
    <row r="28" spans="2:11" x14ac:dyDescent="0.35">
      <c r="B28" s="27" t="s">
        <v>110</v>
      </c>
      <c r="C28" s="2" t="s">
        <v>71</v>
      </c>
      <c r="D28" s="28">
        <v>12.22017975339385</v>
      </c>
      <c r="E28" s="28">
        <v>11.479120576538087</v>
      </c>
      <c r="F28" s="28">
        <v>10.267869317108968</v>
      </c>
      <c r="G28" s="28">
        <v>10.044472866290159</v>
      </c>
      <c r="H28" s="28">
        <v>10.716239957468073</v>
      </c>
      <c r="I28" s="28">
        <v>12.726083198344698</v>
      </c>
      <c r="J28" s="28">
        <v>12.014009039993038</v>
      </c>
      <c r="K28" s="29">
        <v>10.143329379398279</v>
      </c>
    </row>
    <row r="29" spans="2:11" x14ac:dyDescent="0.35">
      <c r="B29" s="30">
        <v>0</v>
      </c>
      <c r="C29" s="2" t="s">
        <v>73</v>
      </c>
      <c r="D29" s="28">
        <v>12.218037187921777</v>
      </c>
      <c r="E29" s="28">
        <v>11.476978011066011</v>
      </c>
      <c r="F29" s="28">
        <v>10.26572675163689</v>
      </c>
      <c r="G29" s="28">
        <v>10.042330300818081</v>
      </c>
      <c r="H29" s="28">
        <v>10.714097391995997</v>
      </c>
      <c r="I29" s="28">
        <v>12.723940632872623</v>
      </c>
      <c r="J29" s="28">
        <v>12.011866474520962</v>
      </c>
      <c r="K29" s="29">
        <v>10.141186813926204</v>
      </c>
    </row>
    <row r="30" spans="2:11" x14ac:dyDescent="0.35">
      <c r="B30" s="31"/>
      <c r="C30" s="2" t="s">
        <v>75</v>
      </c>
      <c r="D30" s="28">
        <v>12.215894622449699</v>
      </c>
      <c r="E30" s="28">
        <v>11.474835445593934</v>
      </c>
      <c r="F30" s="28">
        <v>10.263584186164815</v>
      </c>
      <c r="G30" s="28">
        <v>10.040187735346006</v>
      </c>
      <c r="H30" s="28">
        <v>10.711954826523922</v>
      </c>
      <c r="I30" s="28">
        <v>12.721798067400545</v>
      </c>
      <c r="J30" s="28">
        <v>12.009723909048885</v>
      </c>
      <c r="K30" s="29">
        <v>10.139044248454129</v>
      </c>
    </row>
    <row r="31" spans="2:11" x14ac:dyDescent="0.35">
      <c r="B31" s="31"/>
      <c r="C31" s="2" t="s">
        <v>77</v>
      </c>
      <c r="D31" s="28">
        <v>12.219587067526522</v>
      </c>
      <c r="E31" s="28">
        <v>11.480145421986522</v>
      </c>
      <c r="F31" s="28">
        <v>10.268407491811939</v>
      </c>
      <c r="G31" s="28">
        <v>10.045121926459398</v>
      </c>
      <c r="H31" s="28">
        <v>10.717234649054777</v>
      </c>
      <c r="I31" s="28">
        <v>12.727433617231673</v>
      </c>
      <c r="J31" s="28">
        <v>12.015260453146938</v>
      </c>
      <c r="K31" s="29">
        <v>10.144009348181442</v>
      </c>
    </row>
    <row r="32" spans="2:11" x14ac:dyDescent="0.35">
      <c r="B32" s="31"/>
      <c r="C32" s="2" t="s">
        <v>79</v>
      </c>
      <c r="D32" s="28">
        <v>12.218409501796533</v>
      </c>
      <c r="E32" s="28">
        <v>11.478967856256533</v>
      </c>
      <c r="F32" s="28">
        <v>10.267229926081949</v>
      </c>
      <c r="G32" s="28">
        <v>10.043944360729409</v>
      </c>
      <c r="H32" s="28">
        <v>10.716057083324788</v>
      </c>
      <c r="I32" s="28">
        <v>12.726256051501684</v>
      </c>
      <c r="J32" s="28">
        <v>12.014082887416949</v>
      </c>
      <c r="K32" s="29">
        <v>10.142831782451452</v>
      </c>
    </row>
    <row r="33" spans="2:11" x14ac:dyDescent="0.35">
      <c r="B33" s="31"/>
      <c r="C33" s="2" t="s">
        <v>81</v>
      </c>
      <c r="D33" s="28">
        <v>12.216643153201547</v>
      </c>
      <c r="E33" s="28">
        <v>11.477201507661549</v>
      </c>
      <c r="F33" s="28">
        <v>10.265463577486965</v>
      </c>
      <c r="G33" s="28">
        <v>10.042178012134425</v>
      </c>
      <c r="H33" s="28">
        <v>10.714290734729802</v>
      </c>
      <c r="I33" s="28">
        <v>12.7244897029067</v>
      </c>
      <c r="J33" s="28">
        <v>12.012316538821965</v>
      </c>
      <c r="K33" s="29">
        <v>10.141065433856467</v>
      </c>
    </row>
    <row r="34" spans="2:11" x14ac:dyDescent="0.35">
      <c r="B34" s="31"/>
      <c r="C34" s="2" t="s">
        <v>83</v>
      </c>
      <c r="D34" s="28">
        <v>12.214876804606563</v>
      </c>
      <c r="E34" s="28">
        <v>11.475435159066565</v>
      </c>
      <c r="F34" s="28">
        <v>10.263697228891981</v>
      </c>
      <c r="G34" s="28">
        <v>10.040411663539441</v>
      </c>
      <c r="H34" s="28">
        <v>10.712524386134818</v>
      </c>
      <c r="I34" s="28">
        <v>12.722723354311714</v>
      </c>
      <c r="J34" s="28">
        <v>12.010550190226981</v>
      </c>
      <c r="K34" s="29">
        <v>10.139299085261483</v>
      </c>
    </row>
    <row r="35" spans="2:11" ht="15" thickBot="1" x14ac:dyDescent="0.4">
      <c r="B35" s="32"/>
      <c r="C35" s="3" t="s">
        <v>84</v>
      </c>
      <c r="D35" s="33">
        <v>12.221608130375232</v>
      </c>
      <c r="E35" s="33">
        <v>11.480548953519468</v>
      </c>
      <c r="F35" s="33">
        <v>10.269297694090351</v>
      </c>
      <c r="G35" s="33">
        <v>10.045901243271542</v>
      </c>
      <c r="H35" s="33">
        <v>10.717668334449456</v>
      </c>
      <c r="I35" s="33">
        <v>12.72751157532608</v>
      </c>
      <c r="J35" s="33">
        <v>12.01543741697442</v>
      </c>
      <c r="K35" s="34">
        <v>10.144757756379663</v>
      </c>
    </row>
    <row r="36" spans="2:11" x14ac:dyDescent="0.35">
      <c r="B36" s="24" t="s">
        <v>106</v>
      </c>
      <c r="C36" s="1" t="s">
        <v>2</v>
      </c>
      <c r="D36" s="25">
        <v>10.493571926884293</v>
      </c>
      <c r="E36" s="25">
        <v>9.749984835356118</v>
      </c>
      <c r="F36" s="25">
        <v>8.5390932799761234</v>
      </c>
      <c r="G36" s="25">
        <v>8.3146117296214648</v>
      </c>
      <c r="H36" s="25">
        <v>8.986951689682515</v>
      </c>
      <c r="I36" s="25">
        <v>10.997535795127261</v>
      </c>
      <c r="J36" s="25">
        <v>10.285178207555715</v>
      </c>
      <c r="K36" s="26">
        <v>8.413514583593658</v>
      </c>
    </row>
    <row r="37" spans="2:11" x14ac:dyDescent="0.35">
      <c r="B37" s="27" t="s">
        <v>107</v>
      </c>
      <c r="C37" s="2" t="s">
        <v>69</v>
      </c>
      <c r="D37" s="28">
        <v>10.49778082118597</v>
      </c>
      <c r="E37" s="28">
        <v>9.7567216443302041</v>
      </c>
      <c r="F37" s="28">
        <v>8.5454703849010851</v>
      </c>
      <c r="G37" s="28">
        <v>8.322073934082276</v>
      </c>
      <c r="H37" s="28">
        <v>8.9938410252601919</v>
      </c>
      <c r="I37" s="28">
        <v>11.003684266136815</v>
      </c>
      <c r="J37" s="28">
        <v>10.291610107785155</v>
      </c>
      <c r="K37" s="29">
        <v>8.4209304471903987</v>
      </c>
    </row>
    <row r="38" spans="2:11" x14ac:dyDescent="0.35">
      <c r="B38" s="27" t="s">
        <v>111</v>
      </c>
      <c r="C38" s="2" t="s">
        <v>71</v>
      </c>
      <c r="D38" s="28">
        <v>10.496352444204586</v>
      </c>
      <c r="E38" s="28">
        <v>9.7552932673488222</v>
      </c>
      <c r="F38" s="28">
        <v>8.5440420079197033</v>
      </c>
      <c r="G38" s="28">
        <v>8.3206455571008942</v>
      </c>
      <c r="H38" s="28">
        <v>8.99241264827881</v>
      </c>
      <c r="I38" s="28">
        <v>11.002255889155434</v>
      </c>
      <c r="J38" s="28">
        <v>10.290181730803774</v>
      </c>
      <c r="K38" s="29">
        <v>8.4195020702090151</v>
      </c>
    </row>
    <row r="39" spans="2:11" x14ac:dyDescent="0.35">
      <c r="B39" s="30">
        <v>0</v>
      </c>
      <c r="C39" s="2" t="s">
        <v>73</v>
      </c>
      <c r="D39" s="28">
        <v>10.49420987873251</v>
      </c>
      <c r="E39" s="28">
        <v>9.7531507018767467</v>
      </c>
      <c r="F39" s="28">
        <v>8.5418994424476278</v>
      </c>
      <c r="G39" s="28">
        <v>8.3185029916288187</v>
      </c>
      <c r="H39" s="28">
        <v>8.9902700828067328</v>
      </c>
      <c r="I39" s="28">
        <v>11.000113323683356</v>
      </c>
      <c r="J39" s="28">
        <v>10.288039165331698</v>
      </c>
      <c r="K39" s="29">
        <v>8.4173595047369396</v>
      </c>
    </row>
    <row r="40" spans="2:11" x14ac:dyDescent="0.35">
      <c r="B40" s="31"/>
      <c r="C40" s="2" t="s">
        <v>75</v>
      </c>
      <c r="D40" s="28">
        <v>10.492067313260435</v>
      </c>
      <c r="E40" s="28">
        <v>9.7510081364046695</v>
      </c>
      <c r="F40" s="28">
        <v>8.5397568769755505</v>
      </c>
      <c r="G40" s="28">
        <v>8.3163604261567414</v>
      </c>
      <c r="H40" s="28">
        <v>8.9881275173346573</v>
      </c>
      <c r="I40" s="28">
        <v>10.997970758211281</v>
      </c>
      <c r="J40" s="28">
        <v>10.285896599859623</v>
      </c>
      <c r="K40" s="29">
        <v>8.4152169392648641</v>
      </c>
    </row>
    <row r="41" spans="2:11" x14ac:dyDescent="0.35">
      <c r="B41" s="31"/>
      <c r="C41" s="2" t="s">
        <v>77</v>
      </c>
      <c r="D41" s="28">
        <v>10.495759758337257</v>
      </c>
      <c r="E41" s="28">
        <v>9.7563181127972598</v>
      </c>
      <c r="F41" s="28">
        <v>8.5445801826226742</v>
      </c>
      <c r="G41" s="28">
        <v>8.3212946172701336</v>
      </c>
      <c r="H41" s="28">
        <v>8.993407339865513</v>
      </c>
      <c r="I41" s="28">
        <v>11.003606308042409</v>
      </c>
      <c r="J41" s="28">
        <v>10.291433143957676</v>
      </c>
      <c r="K41" s="29">
        <v>8.4201820389921771</v>
      </c>
    </row>
    <row r="42" spans="2:11" x14ac:dyDescent="0.35">
      <c r="B42" s="31"/>
      <c r="C42" s="2" t="s">
        <v>79</v>
      </c>
      <c r="D42" s="28">
        <v>10.494582192607268</v>
      </c>
      <c r="E42" s="28">
        <v>9.7551405470672705</v>
      </c>
      <c r="F42" s="28">
        <v>8.5434026168926849</v>
      </c>
      <c r="G42" s="28">
        <v>8.3201170515401444</v>
      </c>
      <c r="H42" s="28">
        <v>8.9922297741355237</v>
      </c>
      <c r="I42" s="28">
        <v>11.00242874231242</v>
      </c>
      <c r="J42" s="28">
        <v>10.290255578227686</v>
      </c>
      <c r="K42" s="29">
        <v>8.4190044732621878</v>
      </c>
    </row>
    <row r="43" spans="2:11" x14ac:dyDescent="0.35">
      <c r="B43" s="31"/>
      <c r="C43" s="2" t="s">
        <v>81</v>
      </c>
      <c r="D43" s="28">
        <v>10.492815844012284</v>
      </c>
      <c r="E43" s="28">
        <v>9.7533741984722866</v>
      </c>
      <c r="F43" s="28">
        <v>8.541636268297701</v>
      </c>
      <c r="G43" s="28">
        <v>8.3183507029451604</v>
      </c>
      <c r="H43" s="28">
        <v>8.9904634255405398</v>
      </c>
      <c r="I43" s="28">
        <v>11.000662393717436</v>
      </c>
      <c r="J43" s="28">
        <v>10.288489229632702</v>
      </c>
      <c r="K43" s="29">
        <v>8.4172381246672039</v>
      </c>
    </row>
    <row r="44" spans="2:11" x14ac:dyDescent="0.35">
      <c r="B44" s="31"/>
      <c r="C44" s="2" t="s">
        <v>83</v>
      </c>
      <c r="D44" s="28">
        <v>10.4910494954173</v>
      </c>
      <c r="E44" s="28">
        <v>9.7516078498773027</v>
      </c>
      <c r="F44" s="28">
        <v>8.539869919702717</v>
      </c>
      <c r="G44" s="28">
        <v>8.3165843543501765</v>
      </c>
      <c r="H44" s="28">
        <v>8.9886970769455559</v>
      </c>
      <c r="I44" s="28">
        <v>10.998896045122452</v>
      </c>
      <c r="J44" s="28">
        <v>10.286722881037718</v>
      </c>
      <c r="K44" s="29">
        <v>8.41547177607222</v>
      </c>
    </row>
    <row r="45" spans="2:11" ht="15" thickBot="1" x14ac:dyDescent="0.4">
      <c r="B45" s="32"/>
      <c r="C45" s="3" t="s">
        <v>84</v>
      </c>
      <c r="D45" s="33">
        <v>10.49778082118597</v>
      </c>
      <c r="E45" s="33">
        <v>9.7567216443302041</v>
      </c>
      <c r="F45" s="33">
        <v>8.5454703849010851</v>
      </c>
      <c r="G45" s="33">
        <v>8.322073934082276</v>
      </c>
      <c r="H45" s="33">
        <v>8.9938410252601919</v>
      </c>
      <c r="I45" s="33">
        <v>11.003684266136815</v>
      </c>
      <c r="J45" s="33">
        <v>10.291610107785155</v>
      </c>
      <c r="K45" s="34">
        <v>8.4209304471903987</v>
      </c>
    </row>
    <row r="46" spans="2:11" x14ac:dyDescent="0.35">
      <c r="B46" s="35" t="s">
        <v>112</v>
      </c>
      <c r="C46" s="1" t="s">
        <v>2</v>
      </c>
      <c r="D46" s="25">
        <v>12.281443565493195</v>
      </c>
      <c r="E46" s="25">
        <v>11.419128320392018</v>
      </c>
      <c r="F46" s="25">
        <v>10.220474396784464</v>
      </c>
      <c r="G46" s="25">
        <v>9.9715814741874222</v>
      </c>
      <c r="H46" s="25">
        <v>10.685819842854618</v>
      </c>
      <c r="I46" s="25">
        <v>12.662992157785272</v>
      </c>
      <c r="J46" s="25">
        <v>11.948947786564759</v>
      </c>
      <c r="K46" s="26">
        <v>10.069883464594957</v>
      </c>
    </row>
    <row r="47" spans="2:11" x14ac:dyDescent="0.35">
      <c r="B47" s="27"/>
      <c r="C47" s="2" t="s">
        <v>69</v>
      </c>
      <c r="D47" s="28">
        <v>12.287687136236357</v>
      </c>
      <c r="E47" s="28">
        <v>11.427019620802877</v>
      </c>
      <c r="F47" s="28">
        <v>10.2285332616486</v>
      </c>
      <c r="G47" s="28">
        <v>9.9802072076837618</v>
      </c>
      <c r="H47" s="28">
        <v>10.693882201229924</v>
      </c>
      <c r="I47" s="28">
        <v>12.67029866278846</v>
      </c>
      <c r="J47" s="28">
        <v>11.956566280792128</v>
      </c>
      <c r="K47" s="29">
        <v>10.078467061892342</v>
      </c>
    </row>
    <row r="48" spans="2:11" x14ac:dyDescent="0.35">
      <c r="B48" s="27" t="s">
        <v>108</v>
      </c>
      <c r="C48" s="2" t="s">
        <v>71</v>
      </c>
      <c r="D48" s="28">
        <v>12.286258759254975</v>
      </c>
      <c r="E48" s="28">
        <v>11.425591243821492</v>
      </c>
      <c r="F48" s="28">
        <v>10.227104884667215</v>
      </c>
      <c r="G48" s="28">
        <v>9.9787788307023781</v>
      </c>
      <c r="H48" s="28">
        <v>10.69245382424854</v>
      </c>
      <c r="I48" s="28">
        <v>12.668870285807078</v>
      </c>
      <c r="J48" s="28">
        <v>11.955137903810746</v>
      </c>
      <c r="K48" s="29">
        <v>10.077038684910956</v>
      </c>
    </row>
    <row r="49" spans="2:11" x14ac:dyDescent="0.35">
      <c r="B49" s="30">
        <v>0</v>
      </c>
      <c r="C49" s="2" t="s">
        <v>73</v>
      </c>
      <c r="D49" s="28">
        <v>12.284116193782898</v>
      </c>
      <c r="E49" s="28">
        <v>11.423448678349418</v>
      </c>
      <c r="F49" s="28">
        <v>10.224962319195139</v>
      </c>
      <c r="G49" s="28">
        <v>9.9766362652303027</v>
      </c>
      <c r="H49" s="28">
        <v>10.690311258776466</v>
      </c>
      <c r="I49" s="28">
        <v>12.666727720335</v>
      </c>
      <c r="J49" s="28">
        <v>11.952995338338669</v>
      </c>
      <c r="K49" s="29">
        <v>10.074896119438883</v>
      </c>
    </row>
    <row r="50" spans="2:11" x14ac:dyDescent="0.35">
      <c r="B50" s="31"/>
      <c r="C50" s="2" t="s">
        <v>75</v>
      </c>
      <c r="D50" s="28">
        <v>12.281973628310823</v>
      </c>
      <c r="E50" s="28">
        <v>11.421306112877343</v>
      </c>
      <c r="F50" s="28">
        <v>10.222819753723064</v>
      </c>
      <c r="G50" s="28">
        <v>9.9744936997582272</v>
      </c>
      <c r="H50" s="28">
        <v>10.688168693304389</v>
      </c>
      <c r="I50" s="28">
        <v>12.664585154862925</v>
      </c>
      <c r="J50" s="28">
        <v>11.950852772866593</v>
      </c>
      <c r="K50" s="29">
        <v>10.072753553966805</v>
      </c>
    </row>
    <row r="51" spans="2:11" x14ac:dyDescent="0.35">
      <c r="B51" s="31"/>
      <c r="C51" s="2" t="s">
        <v>77</v>
      </c>
      <c r="D51" s="28">
        <v>12.285582668307912</v>
      </c>
      <c r="E51" s="28">
        <v>11.426002167322727</v>
      </c>
      <c r="F51" s="28">
        <v>10.227070809665308</v>
      </c>
      <c r="G51" s="28">
        <v>9.9788078521957875</v>
      </c>
      <c r="H51" s="28">
        <v>10.692783696433395</v>
      </c>
      <c r="I51" s="28">
        <v>12.669604127868098</v>
      </c>
      <c r="J51" s="28">
        <v>11.955740965164521</v>
      </c>
      <c r="K51" s="29">
        <v>10.077095061515038</v>
      </c>
    </row>
    <row r="52" spans="2:11" x14ac:dyDescent="0.35">
      <c r="B52" s="31"/>
      <c r="C52" s="2" t="s">
        <v>79</v>
      </c>
      <c r="D52" s="28">
        <v>12.284405102577923</v>
      </c>
      <c r="E52" s="28">
        <v>11.424824601592737</v>
      </c>
      <c r="F52" s="28">
        <v>10.225893243935317</v>
      </c>
      <c r="G52" s="28">
        <v>9.9776302864657982</v>
      </c>
      <c r="H52" s="28">
        <v>10.691606130703406</v>
      </c>
      <c r="I52" s="28">
        <v>12.668426562138109</v>
      </c>
      <c r="J52" s="28">
        <v>11.954563399434532</v>
      </c>
      <c r="K52" s="29">
        <v>10.075917495785047</v>
      </c>
    </row>
    <row r="53" spans="2:11" x14ac:dyDescent="0.35">
      <c r="B53" s="31"/>
      <c r="C53" s="2" t="s">
        <v>81</v>
      </c>
      <c r="D53" s="28">
        <v>12.282638753982939</v>
      </c>
      <c r="E53" s="28">
        <v>11.423058252997754</v>
      </c>
      <c r="F53" s="28">
        <v>10.224126895340333</v>
      </c>
      <c r="G53" s="28">
        <v>9.9758639378708143</v>
      </c>
      <c r="H53" s="28">
        <v>10.689839782108422</v>
      </c>
      <c r="I53" s="28">
        <v>12.666660213543125</v>
      </c>
      <c r="J53" s="28">
        <v>11.952797050839548</v>
      </c>
      <c r="K53" s="29">
        <v>10.074151147190063</v>
      </c>
    </row>
    <row r="54" spans="2:11" x14ac:dyDescent="0.35">
      <c r="B54" s="31"/>
      <c r="C54" s="2" t="s">
        <v>83</v>
      </c>
      <c r="D54" s="28">
        <v>12.280872405387955</v>
      </c>
      <c r="E54" s="28">
        <v>11.42129190440277</v>
      </c>
      <c r="F54" s="28">
        <v>10.22236054674535</v>
      </c>
      <c r="G54" s="28">
        <v>9.9740975892758303</v>
      </c>
      <c r="H54" s="28">
        <v>10.688073433513438</v>
      </c>
      <c r="I54" s="28">
        <v>12.664893864948141</v>
      </c>
      <c r="J54" s="28">
        <v>11.951030702244564</v>
      </c>
      <c r="K54" s="29">
        <v>10.072384798595079</v>
      </c>
    </row>
    <row r="55" spans="2:11" ht="15" thickBot="1" x14ac:dyDescent="0.4">
      <c r="B55" s="32"/>
      <c r="C55" s="3" t="s">
        <v>84</v>
      </c>
      <c r="D55" s="33">
        <v>12.287687136236357</v>
      </c>
      <c r="E55" s="33">
        <v>11.427019620802877</v>
      </c>
      <c r="F55" s="33">
        <v>10.2285332616486</v>
      </c>
      <c r="G55" s="33">
        <v>9.9802072076837618</v>
      </c>
      <c r="H55" s="33">
        <v>10.693882201229924</v>
      </c>
      <c r="I55" s="33">
        <v>12.67029866278846</v>
      </c>
      <c r="J55" s="33">
        <v>11.956566280792128</v>
      </c>
      <c r="K55" s="34">
        <v>10.078467061892342</v>
      </c>
    </row>
    <row r="56" spans="2:11" x14ac:dyDescent="0.35">
      <c r="B56" s="35" t="s">
        <v>112</v>
      </c>
      <c r="C56" s="1" t="s">
        <v>2</v>
      </c>
      <c r="D56" s="25">
        <v>11.677540862464232</v>
      </c>
      <c r="E56" s="25">
        <v>10.815225617363057</v>
      </c>
      <c r="F56" s="25">
        <v>9.616571693755505</v>
      </c>
      <c r="G56" s="25">
        <v>9.3676787711584613</v>
      </c>
      <c r="H56" s="25">
        <v>10.081917139825658</v>
      </c>
      <c r="I56" s="25">
        <v>12.059089454756311</v>
      </c>
      <c r="J56" s="25">
        <v>11.345045083535796</v>
      </c>
      <c r="K56" s="26">
        <v>9.4659807615659961</v>
      </c>
    </row>
    <row r="57" spans="2:11" x14ac:dyDescent="0.35">
      <c r="B57" s="27"/>
      <c r="C57" s="2" t="s">
        <v>69</v>
      </c>
      <c r="D57" s="28">
        <v>11.683784433207398</v>
      </c>
      <c r="E57" s="28">
        <v>10.823116917773914</v>
      </c>
      <c r="F57" s="28">
        <v>9.6246305586196375</v>
      </c>
      <c r="G57" s="28">
        <v>9.3763045046548008</v>
      </c>
      <c r="H57" s="28">
        <v>10.089979498200963</v>
      </c>
      <c r="I57" s="28">
        <v>12.0663959597595</v>
      </c>
      <c r="J57" s="28">
        <v>11.352663577763169</v>
      </c>
      <c r="K57" s="29">
        <v>9.474564358863379</v>
      </c>
    </row>
    <row r="58" spans="2:11" x14ac:dyDescent="0.35">
      <c r="B58" s="27" t="s">
        <v>109</v>
      </c>
      <c r="C58" s="2" t="s">
        <v>71</v>
      </c>
      <c r="D58" s="28">
        <v>11.682356056226013</v>
      </c>
      <c r="E58" s="28">
        <v>10.821688540792531</v>
      </c>
      <c r="F58" s="28">
        <v>9.6232021816382538</v>
      </c>
      <c r="G58" s="28">
        <v>9.3748761276734172</v>
      </c>
      <c r="H58" s="28">
        <v>10.088551121219579</v>
      </c>
      <c r="I58" s="28">
        <v>12.064967582778115</v>
      </c>
      <c r="J58" s="28">
        <v>11.351235200781783</v>
      </c>
      <c r="K58" s="29">
        <v>9.4731359818819953</v>
      </c>
    </row>
    <row r="59" spans="2:11" x14ac:dyDescent="0.35">
      <c r="B59" s="30">
        <v>0</v>
      </c>
      <c r="C59" s="2" t="s">
        <v>73</v>
      </c>
      <c r="D59" s="28">
        <v>11.680213490753937</v>
      </c>
      <c r="E59" s="28">
        <v>10.819545975320455</v>
      </c>
      <c r="F59" s="28">
        <v>9.6210596161661783</v>
      </c>
      <c r="G59" s="28">
        <v>9.3727335622013417</v>
      </c>
      <c r="H59" s="28">
        <v>10.086408555747504</v>
      </c>
      <c r="I59" s="28">
        <v>12.062825017306041</v>
      </c>
      <c r="J59" s="28">
        <v>11.349092635309709</v>
      </c>
      <c r="K59" s="29">
        <v>9.4709934164099199</v>
      </c>
    </row>
    <row r="60" spans="2:11" x14ac:dyDescent="0.35">
      <c r="B60" s="31"/>
      <c r="C60" s="2" t="s">
        <v>75</v>
      </c>
      <c r="D60" s="28">
        <v>11.67807092528186</v>
      </c>
      <c r="E60" s="28">
        <v>10.81740340984838</v>
      </c>
      <c r="F60" s="28">
        <v>9.6189170506941029</v>
      </c>
      <c r="G60" s="28">
        <v>9.3705909967292662</v>
      </c>
      <c r="H60" s="28">
        <v>10.084265990275428</v>
      </c>
      <c r="I60" s="28">
        <v>12.060682451833964</v>
      </c>
      <c r="J60" s="28">
        <v>11.346950069837632</v>
      </c>
      <c r="K60" s="29">
        <v>9.4688508509378444</v>
      </c>
    </row>
    <row r="61" spans="2:11" x14ac:dyDescent="0.35">
      <c r="B61" s="31"/>
      <c r="C61" s="2" t="s">
        <v>77</v>
      </c>
      <c r="D61" s="28">
        <v>11.681679965278951</v>
      </c>
      <c r="E61" s="28">
        <v>10.822099464293766</v>
      </c>
      <c r="F61" s="28">
        <v>9.6231681066363457</v>
      </c>
      <c r="G61" s="28">
        <v>9.3749051491668283</v>
      </c>
      <c r="H61" s="28">
        <v>10.088880993404434</v>
      </c>
      <c r="I61" s="28">
        <v>12.065701424839135</v>
      </c>
      <c r="J61" s="28">
        <v>11.351838262135558</v>
      </c>
      <c r="K61" s="29">
        <v>9.4731923584860755</v>
      </c>
    </row>
    <row r="62" spans="2:11" x14ac:dyDescent="0.35">
      <c r="B62" s="31"/>
      <c r="C62" s="2" t="s">
        <v>79</v>
      </c>
      <c r="D62" s="28">
        <v>11.680502399548962</v>
      </c>
      <c r="E62" s="28">
        <v>10.820921898563777</v>
      </c>
      <c r="F62" s="28">
        <v>9.6219905409063564</v>
      </c>
      <c r="G62" s="28">
        <v>9.3737275834368372</v>
      </c>
      <c r="H62" s="28">
        <v>10.087703427674445</v>
      </c>
      <c r="I62" s="28">
        <v>12.064523859109146</v>
      </c>
      <c r="J62" s="28">
        <v>11.350660696405569</v>
      </c>
      <c r="K62" s="29">
        <v>9.4720147927560863</v>
      </c>
    </row>
    <row r="63" spans="2:11" x14ac:dyDescent="0.35">
      <c r="B63" s="31"/>
      <c r="C63" s="2" t="s">
        <v>81</v>
      </c>
      <c r="D63" s="28">
        <v>11.678736050953978</v>
      </c>
      <c r="E63" s="28">
        <v>10.819155549968793</v>
      </c>
      <c r="F63" s="28">
        <v>9.6202241923113725</v>
      </c>
      <c r="G63" s="28">
        <v>9.3719612348418533</v>
      </c>
      <c r="H63" s="28">
        <v>10.085937079079461</v>
      </c>
      <c r="I63" s="28">
        <v>12.062757510514162</v>
      </c>
      <c r="J63" s="28">
        <v>11.348894347810585</v>
      </c>
      <c r="K63" s="29">
        <v>9.4702484441611023</v>
      </c>
    </row>
    <row r="64" spans="2:11" x14ac:dyDescent="0.35">
      <c r="B64" s="31"/>
      <c r="C64" s="2" t="s">
        <v>83</v>
      </c>
      <c r="D64" s="28">
        <v>11.676969702358994</v>
      </c>
      <c r="E64" s="28">
        <v>10.817389201373809</v>
      </c>
      <c r="F64" s="28">
        <v>9.6184578437163886</v>
      </c>
      <c r="G64" s="28">
        <v>9.3701948862468694</v>
      </c>
      <c r="H64" s="28">
        <v>10.084170730484477</v>
      </c>
      <c r="I64" s="28">
        <v>12.060991161919178</v>
      </c>
      <c r="J64" s="28">
        <v>11.347127999215601</v>
      </c>
      <c r="K64" s="29">
        <v>9.4684820955661184</v>
      </c>
    </row>
    <row r="65" spans="2:11" ht="15" thickBot="1" x14ac:dyDescent="0.4">
      <c r="B65" s="32"/>
      <c r="C65" s="3" t="s">
        <v>84</v>
      </c>
      <c r="D65" s="33">
        <v>11.683784433207398</v>
      </c>
      <c r="E65" s="33">
        <v>10.823116917773914</v>
      </c>
      <c r="F65" s="33">
        <v>9.6246305586196375</v>
      </c>
      <c r="G65" s="33">
        <v>9.3763045046548008</v>
      </c>
      <c r="H65" s="33">
        <v>10.089979498200963</v>
      </c>
      <c r="I65" s="33">
        <v>12.0663959597595</v>
      </c>
      <c r="J65" s="33">
        <v>11.352663577763169</v>
      </c>
      <c r="K65" s="34">
        <v>9.474564358863379</v>
      </c>
    </row>
    <row r="66" spans="2:11" x14ac:dyDescent="0.35">
      <c r="B66" s="35" t="s">
        <v>112</v>
      </c>
      <c r="C66" s="1" t="s">
        <v>2</v>
      </c>
      <c r="D66" s="25">
        <v>10.771686807920791</v>
      </c>
      <c r="E66" s="25">
        <v>9.9093715628196133</v>
      </c>
      <c r="F66" s="25">
        <v>8.7107176392120618</v>
      </c>
      <c r="G66" s="25">
        <v>8.4618247166150198</v>
      </c>
      <c r="H66" s="25">
        <v>9.176063085282216</v>
      </c>
      <c r="I66" s="25">
        <v>11.153235400212868</v>
      </c>
      <c r="J66" s="25">
        <v>10.439191028992354</v>
      </c>
      <c r="K66" s="26">
        <v>8.5601267070225546</v>
      </c>
    </row>
    <row r="67" spans="2:11" x14ac:dyDescent="0.35">
      <c r="B67" s="27"/>
      <c r="C67" s="2" t="s">
        <v>69</v>
      </c>
      <c r="D67" s="28">
        <v>10.777930378663955</v>
      </c>
      <c r="E67" s="28">
        <v>9.9172628632304729</v>
      </c>
      <c r="F67" s="28">
        <v>8.718776504076196</v>
      </c>
      <c r="G67" s="28">
        <v>8.4704504501113593</v>
      </c>
      <c r="H67" s="28">
        <v>9.1841254436575213</v>
      </c>
      <c r="I67" s="28">
        <v>11.160541905216057</v>
      </c>
      <c r="J67" s="28">
        <v>10.446809523219725</v>
      </c>
      <c r="K67" s="29">
        <v>8.5687103043199375</v>
      </c>
    </row>
    <row r="68" spans="2:11" x14ac:dyDescent="0.35">
      <c r="B68" s="27" t="s">
        <v>110</v>
      </c>
      <c r="C68" s="2" t="s">
        <v>71</v>
      </c>
      <c r="D68" s="28">
        <v>10.776502001682571</v>
      </c>
      <c r="E68" s="28">
        <v>9.9158344862490893</v>
      </c>
      <c r="F68" s="28">
        <v>8.7173481270948123</v>
      </c>
      <c r="G68" s="28">
        <v>8.4690220731299757</v>
      </c>
      <c r="H68" s="28">
        <v>9.1826970666761376</v>
      </c>
      <c r="I68" s="28">
        <v>11.159113528234673</v>
      </c>
      <c r="J68" s="28">
        <v>10.445381146238342</v>
      </c>
      <c r="K68" s="29">
        <v>8.5672819273385539</v>
      </c>
    </row>
    <row r="69" spans="2:11" x14ac:dyDescent="0.35">
      <c r="B69" s="30">
        <v>0</v>
      </c>
      <c r="C69" s="2" t="s">
        <v>73</v>
      </c>
      <c r="D69" s="28">
        <v>10.774359436210496</v>
      </c>
      <c r="E69" s="28">
        <v>9.9136919207770138</v>
      </c>
      <c r="F69" s="28">
        <v>8.7152055616227369</v>
      </c>
      <c r="G69" s="28">
        <v>8.4668795076579002</v>
      </c>
      <c r="H69" s="28">
        <v>9.1805545012040621</v>
      </c>
      <c r="I69" s="28">
        <v>11.156970962762598</v>
      </c>
      <c r="J69" s="28">
        <v>10.443238580766266</v>
      </c>
      <c r="K69" s="29">
        <v>8.5651393618664784</v>
      </c>
    </row>
    <row r="70" spans="2:11" x14ac:dyDescent="0.35">
      <c r="B70" s="31"/>
      <c r="C70" s="2" t="s">
        <v>75</v>
      </c>
      <c r="D70" s="28">
        <v>10.77221687073842</v>
      </c>
      <c r="E70" s="28">
        <v>9.9115493553049383</v>
      </c>
      <c r="F70" s="28">
        <v>8.7130629961506614</v>
      </c>
      <c r="G70" s="28">
        <v>8.4647369421858247</v>
      </c>
      <c r="H70" s="28">
        <v>9.1784119357319867</v>
      </c>
      <c r="I70" s="28">
        <v>11.154828397290522</v>
      </c>
      <c r="J70" s="28">
        <v>10.441096015294191</v>
      </c>
      <c r="K70" s="29">
        <v>8.5629967963944029</v>
      </c>
    </row>
    <row r="71" spans="2:11" x14ac:dyDescent="0.35">
      <c r="B71" s="31"/>
      <c r="C71" s="2" t="s">
        <v>77</v>
      </c>
      <c r="D71" s="28">
        <v>10.775825910735509</v>
      </c>
      <c r="E71" s="28">
        <v>9.9162454097503243</v>
      </c>
      <c r="F71" s="28">
        <v>8.7173140520929042</v>
      </c>
      <c r="G71" s="28">
        <v>8.469051094623385</v>
      </c>
      <c r="H71" s="28">
        <v>9.1830269388609924</v>
      </c>
      <c r="I71" s="28">
        <v>11.159847370295694</v>
      </c>
      <c r="J71" s="28">
        <v>10.445984207592117</v>
      </c>
      <c r="K71" s="29">
        <v>8.5673383039426341</v>
      </c>
    </row>
    <row r="72" spans="2:11" x14ac:dyDescent="0.35">
      <c r="B72" s="31"/>
      <c r="C72" s="2" t="s">
        <v>79</v>
      </c>
      <c r="D72" s="28">
        <v>10.77464834500552</v>
      </c>
      <c r="E72" s="28">
        <v>9.915067844020335</v>
      </c>
      <c r="F72" s="28">
        <v>8.7161364863629149</v>
      </c>
      <c r="G72" s="28">
        <v>8.4678735288933957</v>
      </c>
      <c r="H72" s="28">
        <v>9.1818493731310031</v>
      </c>
      <c r="I72" s="28">
        <v>11.158669804565704</v>
      </c>
      <c r="J72" s="28">
        <v>10.444806641862128</v>
      </c>
      <c r="K72" s="29">
        <v>8.5661607382126448</v>
      </c>
    </row>
    <row r="73" spans="2:11" x14ac:dyDescent="0.35">
      <c r="B73" s="31"/>
      <c r="C73" s="2" t="s">
        <v>81</v>
      </c>
      <c r="D73" s="28">
        <v>10.772881996410534</v>
      </c>
      <c r="E73" s="28">
        <v>9.9133014954253511</v>
      </c>
      <c r="F73" s="28">
        <v>8.714370137767931</v>
      </c>
      <c r="G73" s="28">
        <v>8.4661071802984118</v>
      </c>
      <c r="H73" s="28">
        <v>9.1800830245360192</v>
      </c>
      <c r="I73" s="28">
        <v>11.156903455970721</v>
      </c>
      <c r="J73" s="28">
        <v>10.443040293267144</v>
      </c>
      <c r="K73" s="29">
        <v>8.5643943896176609</v>
      </c>
    </row>
    <row r="74" spans="2:11" x14ac:dyDescent="0.35">
      <c r="B74" s="31"/>
      <c r="C74" s="2" t="s">
        <v>83</v>
      </c>
      <c r="D74" s="28">
        <v>10.771115647815551</v>
      </c>
      <c r="E74" s="28">
        <v>9.9115351468303672</v>
      </c>
      <c r="F74" s="28">
        <v>8.7126037891729471</v>
      </c>
      <c r="G74" s="28">
        <v>8.4643408317034279</v>
      </c>
      <c r="H74" s="28">
        <v>9.1783166759410353</v>
      </c>
      <c r="I74" s="28">
        <v>11.155137107375735</v>
      </c>
      <c r="J74" s="28">
        <v>10.44127394467216</v>
      </c>
      <c r="K74" s="29">
        <v>8.5626280410226769</v>
      </c>
    </row>
    <row r="75" spans="2:11" ht="15" thickBot="1" x14ac:dyDescent="0.4">
      <c r="B75" s="32"/>
      <c r="C75" s="3" t="s">
        <v>84</v>
      </c>
      <c r="D75" s="33">
        <v>10.777930378663955</v>
      </c>
      <c r="E75" s="33">
        <v>9.9172628632304729</v>
      </c>
      <c r="F75" s="33">
        <v>8.718776504076196</v>
      </c>
      <c r="G75" s="33">
        <v>8.4704504501113593</v>
      </c>
      <c r="H75" s="33">
        <v>9.1841254436575213</v>
      </c>
      <c r="I75" s="33">
        <v>11.160541905216057</v>
      </c>
      <c r="J75" s="33">
        <v>10.446809523219725</v>
      </c>
      <c r="K75" s="34">
        <v>8.5687103043199375</v>
      </c>
    </row>
    <row r="76" spans="2:11" x14ac:dyDescent="0.35">
      <c r="B76" s="35" t="s">
        <v>112</v>
      </c>
      <c r="C76" s="1" t="s">
        <v>2</v>
      </c>
      <c r="D76" s="25">
        <v>9.8658327533773491</v>
      </c>
      <c r="E76" s="25">
        <v>9.0035175082761718</v>
      </c>
      <c r="F76" s="25">
        <v>7.8048635846686203</v>
      </c>
      <c r="G76" s="25">
        <v>7.5559706620715774</v>
      </c>
      <c r="H76" s="25">
        <v>8.2702090307387746</v>
      </c>
      <c r="I76" s="25">
        <v>10.247381345669426</v>
      </c>
      <c r="J76" s="25">
        <v>9.5333369744489129</v>
      </c>
      <c r="K76" s="26">
        <v>7.6542726524791131</v>
      </c>
    </row>
    <row r="77" spans="2:11" x14ac:dyDescent="0.35">
      <c r="B77" s="27"/>
      <c r="C77" s="2" t="s">
        <v>69</v>
      </c>
      <c r="D77" s="28">
        <v>9.8720763241205134</v>
      </c>
      <c r="E77" s="28">
        <v>9.0114088086870314</v>
      </c>
      <c r="F77" s="28">
        <v>7.8129224495327536</v>
      </c>
      <c r="G77" s="28">
        <v>7.564596395567917</v>
      </c>
      <c r="H77" s="28">
        <v>8.2782713891140798</v>
      </c>
      <c r="I77" s="28">
        <v>10.254687850672616</v>
      </c>
      <c r="J77" s="28">
        <v>9.5409554686762839</v>
      </c>
      <c r="K77" s="29">
        <v>7.662856249776496</v>
      </c>
    </row>
    <row r="78" spans="2:11" x14ac:dyDescent="0.35">
      <c r="B78" s="27" t="s">
        <v>111</v>
      </c>
      <c r="C78" s="2" t="s">
        <v>71</v>
      </c>
      <c r="D78" s="28">
        <v>9.8706479471391297</v>
      </c>
      <c r="E78" s="28">
        <v>9.0099804317056478</v>
      </c>
      <c r="F78" s="28">
        <v>7.8114940725513708</v>
      </c>
      <c r="G78" s="28">
        <v>7.5631680185865333</v>
      </c>
      <c r="H78" s="28">
        <v>8.2768430121326961</v>
      </c>
      <c r="I78" s="28">
        <v>10.253259473691232</v>
      </c>
      <c r="J78" s="28">
        <v>9.5395270916949002</v>
      </c>
      <c r="K78" s="29">
        <v>7.6614278727951124</v>
      </c>
    </row>
    <row r="79" spans="2:11" x14ac:dyDescent="0.35">
      <c r="B79" s="30">
        <v>0</v>
      </c>
      <c r="C79" s="2" t="s">
        <v>73</v>
      </c>
      <c r="D79" s="28">
        <v>9.8685053816670525</v>
      </c>
      <c r="E79" s="28">
        <v>9.0078378662335723</v>
      </c>
      <c r="F79" s="28">
        <v>7.8093515070792945</v>
      </c>
      <c r="G79" s="28">
        <v>7.5610254531144578</v>
      </c>
      <c r="H79" s="28">
        <v>8.2747004466606207</v>
      </c>
      <c r="I79" s="28">
        <v>10.251116908219156</v>
      </c>
      <c r="J79" s="28">
        <v>9.5373845262228247</v>
      </c>
      <c r="K79" s="29">
        <v>7.659285307323036</v>
      </c>
    </row>
    <row r="80" spans="2:11" x14ac:dyDescent="0.35">
      <c r="B80" s="31"/>
      <c r="C80" s="2" t="s">
        <v>75</v>
      </c>
      <c r="D80" s="28">
        <v>9.866362816194977</v>
      </c>
      <c r="E80" s="28">
        <v>9.0056953007614968</v>
      </c>
      <c r="F80" s="28">
        <v>7.8072089416072199</v>
      </c>
      <c r="G80" s="28">
        <v>7.5588828876423815</v>
      </c>
      <c r="H80" s="28">
        <v>8.2725578811885434</v>
      </c>
      <c r="I80" s="28">
        <v>10.248974342747081</v>
      </c>
      <c r="J80" s="28">
        <v>9.5352419607507475</v>
      </c>
      <c r="K80" s="29">
        <v>7.6571427418509614</v>
      </c>
    </row>
    <row r="81" spans="2:11" x14ac:dyDescent="0.35">
      <c r="B81" s="31"/>
      <c r="C81" s="2" t="s">
        <v>77</v>
      </c>
      <c r="D81" s="28">
        <v>9.8699718561920662</v>
      </c>
      <c r="E81" s="28">
        <v>9.0103913552068828</v>
      </c>
      <c r="F81" s="28">
        <v>7.8114599975494627</v>
      </c>
      <c r="G81" s="28">
        <v>7.5631970400799435</v>
      </c>
      <c r="H81" s="28">
        <v>8.2771728843175509</v>
      </c>
      <c r="I81" s="28">
        <v>10.253993315752252</v>
      </c>
      <c r="J81" s="28">
        <v>9.5401301530486755</v>
      </c>
      <c r="K81" s="29">
        <v>7.6614842493991926</v>
      </c>
    </row>
    <row r="82" spans="2:11" x14ac:dyDescent="0.35">
      <c r="B82" s="31"/>
      <c r="C82" s="2" t="s">
        <v>79</v>
      </c>
      <c r="D82" s="28">
        <v>9.8687942904620769</v>
      </c>
      <c r="E82" s="28">
        <v>9.0092137894768936</v>
      </c>
      <c r="F82" s="28">
        <v>7.8102824318194735</v>
      </c>
      <c r="G82" s="28">
        <v>7.5620194743499543</v>
      </c>
      <c r="H82" s="28">
        <v>8.2759953185875617</v>
      </c>
      <c r="I82" s="28">
        <v>10.252815750022263</v>
      </c>
      <c r="J82" s="28">
        <v>9.5389525873186862</v>
      </c>
      <c r="K82" s="29">
        <v>7.6603066836692033</v>
      </c>
    </row>
    <row r="83" spans="2:11" x14ac:dyDescent="0.35">
      <c r="B83" s="31"/>
      <c r="C83" s="2" t="s">
        <v>81</v>
      </c>
      <c r="D83" s="28">
        <v>9.867027941867093</v>
      </c>
      <c r="E83" s="28">
        <v>9.0074474408819096</v>
      </c>
      <c r="F83" s="28">
        <v>7.8085160832244886</v>
      </c>
      <c r="G83" s="28">
        <v>7.5602531257549703</v>
      </c>
      <c r="H83" s="28">
        <v>8.2742289699925777</v>
      </c>
      <c r="I83" s="28">
        <v>10.251049401427279</v>
      </c>
      <c r="J83" s="28">
        <v>9.5371862387237023</v>
      </c>
      <c r="K83" s="29">
        <v>7.6585403350742194</v>
      </c>
    </row>
    <row r="84" spans="2:11" x14ac:dyDescent="0.35">
      <c r="B84" s="31"/>
      <c r="C84" s="2" t="s">
        <v>83</v>
      </c>
      <c r="D84" s="28">
        <v>9.8652615932721091</v>
      </c>
      <c r="E84" s="28">
        <v>9.0056810922869239</v>
      </c>
      <c r="F84" s="28">
        <v>7.8067497346295047</v>
      </c>
      <c r="G84" s="28">
        <v>7.5584867771599855</v>
      </c>
      <c r="H84" s="28">
        <v>8.272462621397592</v>
      </c>
      <c r="I84" s="28">
        <v>10.249283052832295</v>
      </c>
      <c r="J84" s="28">
        <v>9.5354198901287184</v>
      </c>
      <c r="K84" s="29">
        <v>7.6567739864792355</v>
      </c>
    </row>
    <row r="85" spans="2:11" ht="15" thickBot="1" x14ac:dyDescent="0.4">
      <c r="B85" s="32"/>
      <c r="C85" s="3" t="s">
        <v>84</v>
      </c>
      <c r="D85" s="33">
        <v>9.8720763241205134</v>
      </c>
      <c r="E85" s="33">
        <v>9.0114088086870314</v>
      </c>
      <c r="F85" s="33">
        <v>7.8129224495327536</v>
      </c>
      <c r="G85" s="33">
        <v>7.564596395567917</v>
      </c>
      <c r="H85" s="33">
        <v>8.2782713891140798</v>
      </c>
      <c r="I85" s="33">
        <v>10.254687850672616</v>
      </c>
      <c r="J85" s="33">
        <v>9.5409554686762839</v>
      </c>
      <c r="K85" s="34">
        <v>7.662856249776496</v>
      </c>
    </row>
    <row r="87" spans="2:11" ht="15" thickBot="1" x14ac:dyDescent="0.4"/>
    <row r="88" spans="2:11" ht="26.5" thickBot="1" x14ac:dyDescent="0.65">
      <c r="B88" s="4" t="s">
        <v>85</v>
      </c>
      <c r="C88" s="5"/>
      <c r="D88" s="6">
        <v>8</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7.4838642704887732</v>
      </c>
      <c r="E92" s="25">
        <v>6.2250317183080188</v>
      </c>
      <c r="F92" s="25">
        <v>5.2314622980270133</v>
      </c>
      <c r="G92" s="25">
        <v>4.8655918853362889</v>
      </c>
      <c r="H92" s="25">
        <v>5.7513098993109306</v>
      </c>
      <c r="I92" s="25">
        <v>7.3454210358375125</v>
      </c>
      <c r="J92" s="25">
        <v>6.6828651537978097</v>
      </c>
      <c r="K92" s="26">
        <v>4.9480984202706511</v>
      </c>
    </row>
    <row r="93" spans="2:11" x14ac:dyDescent="0.35">
      <c r="B93" s="27"/>
      <c r="C93" s="2" t="s">
        <v>69</v>
      </c>
      <c r="D93" s="28">
        <v>7.4936227685675814</v>
      </c>
      <c r="E93" s="28">
        <v>6.2346386596616155</v>
      </c>
      <c r="F93" s="28">
        <v>5.2420414302741021</v>
      </c>
      <c r="G93" s="28">
        <v>4.8759979537490299</v>
      </c>
      <c r="H93" s="28">
        <v>5.7610267478424602</v>
      </c>
      <c r="I93" s="28">
        <v>7.3545067363319161</v>
      </c>
      <c r="J93" s="28">
        <v>6.6922856467350105</v>
      </c>
      <c r="K93" s="29">
        <v>4.958443063393938</v>
      </c>
    </row>
    <row r="94" spans="2:11" x14ac:dyDescent="0.35">
      <c r="B94" s="27" t="s">
        <v>115</v>
      </c>
      <c r="C94" s="2" t="s">
        <v>71</v>
      </c>
      <c r="D94" s="28">
        <v>7.4921943915861977</v>
      </c>
      <c r="E94" s="28">
        <v>6.2332102826802318</v>
      </c>
      <c r="F94" s="28">
        <v>5.2406130532927184</v>
      </c>
      <c r="G94" s="28">
        <v>4.8745695767676454</v>
      </c>
      <c r="H94" s="28">
        <v>5.7595983708610765</v>
      </c>
      <c r="I94" s="28">
        <v>7.3530783593505324</v>
      </c>
      <c r="J94" s="28">
        <v>6.6908572697536268</v>
      </c>
      <c r="K94" s="29">
        <v>4.9570146864125544</v>
      </c>
    </row>
    <row r="95" spans="2:11" x14ac:dyDescent="0.35">
      <c r="B95" s="30">
        <v>0</v>
      </c>
      <c r="C95" s="2" t="s">
        <v>73</v>
      </c>
      <c r="D95" s="28">
        <v>7.4900518261141222</v>
      </c>
      <c r="E95" s="28">
        <v>6.2310677172081554</v>
      </c>
      <c r="F95" s="28">
        <v>5.2384704878206421</v>
      </c>
      <c r="G95" s="28">
        <v>4.8724270112955699</v>
      </c>
      <c r="H95" s="28">
        <v>5.757455805389001</v>
      </c>
      <c r="I95" s="28">
        <v>7.3509357938784561</v>
      </c>
      <c r="J95" s="28">
        <v>6.6887147042815505</v>
      </c>
      <c r="K95" s="29">
        <v>4.9548721209404789</v>
      </c>
    </row>
    <row r="96" spans="2:11" x14ac:dyDescent="0.35">
      <c r="B96" s="31"/>
      <c r="C96" s="2" t="s">
        <v>75</v>
      </c>
      <c r="D96" s="28">
        <v>7.4879092606420476</v>
      </c>
      <c r="E96" s="28">
        <v>6.2289251517360809</v>
      </c>
      <c r="F96" s="28">
        <v>5.2363279223485675</v>
      </c>
      <c r="G96" s="28">
        <v>4.8702844458234953</v>
      </c>
      <c r="H96" s="28">
        <v>5.7553132399169264</v>
      </c>
      <c r="I96" s="28">
        <v>7.3487932284063815</v>
      </c>
      <c r="J96" s="28">
        <v>6.6865721388094759</v>
      </c>
      <c r="K96" s="29">
        <v>4.9527295554684034</v>
      </c>
    </row>
    <row r="97" spans="2:11" x14ac:dyDescent="0.35">
      <c r="B97" s="31"/>
      <c r="C97" s="2" t="s">
        <v>77</v>
      </c>
      <c r="D97" s="28">
        <v>7.491488220764122</v>
      </c>
      <c r="E97" s="28">
        <v>6.2324971440253831</v>
      </c>
      <c r="F97" s="28">
        <v>5.2398671046217666</v>
      </c>
      <c r="G97" s="28">
        <v>4.8738199877442323</v>
      </c>
      <c r="H97" s="28">
        <v>5.7588698205698323</v>
      </c>
      <c r="I97" s="28">
        <v>7.3526287007465374</v>
      </c>
      <c r="J97" s="28">
        <v>6.690230970551494</v>
      </c>
      <c r="K97" s="29">
        <v>4.9562653624235073</v>
      </c>
    </row>
    <row r="98" spans="2:11" x14ac:dyDescent="0.35">
      <c r="B98" s="31"/>
      <c r="C98" s="2" t="s">
        <v>79</v>
      </c>
      <c r="D98" s="28">
        <v>7.4903106550341327</v>
      </c>
      <c r="E98" s="28">
        <v>6.2313195782953938</v>
      </c>
      <c r="F98" s="28">
        <v>5.2386895388917774</v>
      </c>
      <c r="G98" s="28">
        <v>4.8726424220142421</v>
      </c>
      <c r="H98" s="28">
        <v>5.757692254839843</v>
      </c>
      <c r="I98" s="28">
        <v>7.3514511350165481</v>
      </c>
      <c r="J98" s="28">
        <v>6.6890534048215047</v>
      </c>
      <c r="K98" s="29">
        <v>4.9550877966935172</v>
      </c>
    </row>
    <row r="99" spans="2:11" x14ac:dyDescent="0.35">
      <c r="B99" s="31"/>
      <c r="C99" s="2" t="s">
        <v>81</v>
      </c>
      <c r="D99" s="28">
        <v>7.4885443064391488</v>
      </c>
      <c r="E99" s="28">
        <v>6.2295532297004099</v>
      </c>
      <c r="F99" s="28">
        <v>5.2369231902967925</v>
      </c>
      <c r="G99" s="28">
        <v>4.8708760734192582</v>
      </c>
      <c r="H99" s="28">
        <v>5.7559259062448591</v>
      </c>
      <c r="I99" s="28">
        <v>7.3496847864215642</v>
      </c>
      <c r="J99" s="28">
        <v>6.6872870562265208</v>
      </c>
      <c r="K99" s="29">
        <v>4.9533214480985333</v>
      </c>
    </row>
    <row r="100" spans="2:11" x14ac:dyDescent="0.35">
      <c r="B100" s="31"/>
      <c r="C100" s="2" t="s">
        <v>83</v>
      </c>
      <c r="D100" s="28">
        <v>7.4867779578441649</v>
      </c>
      <c r="E100" s="28">
        <v>6.227786881105426</v>
      </c>
      <c r="F100" s="28">
        <v>5.2351568417018086</v>
      </c>
      <c r="G100" s="28">
        <v>4.8691097248242743</v>
      </c>
      <c r="H100" s="28">
        <v>5.7541595576498752</v>
      </c>
      <c r="I100" s="28">
        <v>7.3479184378265803</v>
      </c>
      <c r="J100" s="28">
        <v>6.6855207076315368</v>
      </c>
      <c r="K100" s="29">
        <v>4.9515550995035493</v>
      </c>
    </row>
    <row r="101" spans="2:11" ht="15" thickBot="1" x14ac:dyDescent="0.4">
      <c r="B101" s="31"/>
      <c r="C101" s="3" t="s">
        <v>84</v>
      </c>
      <c r="D101" s="33">
        <v>7.4936227685675814</v>
      </c>
      <c r="E101" s="33">
        <v>6.2346386596616155</v>
      </c>
      <c r="F101" s="33">
        <v>5.2420414302741021</v>
      </c>
      <c r="G101" s="33">
        <v>4.8759979537490299</v>
      </c>
      <c r="H101" s="33">
        <v>5.7610267478424602</v>
      </c>
      <c r="I101" s="33">
        <v>7.3545067363319161</v>
      </c>
      <c r="J101" s="33">
        <v>6.6922856467350105</v>
      </c>
      <c r="K101" s="34">
        <v>4.958443063393938</v>
      </c>
    </row>
    <row r="102" spans="2:11" x14ac:dyDescent="0.35">
      <c r="B102" s="36" t="s">
        <v>114</v>
      </c>
      <c r="C102" s="37" t="s">
        <v>2</v>
      </c>
      <c r="D102" s="25">
        <v>7.0899437784915973</v>
      </c>
      <c r="E102" s="25">
        <v>5.8311112263108429</v>
      </c>
      <c r="F102" s="25">
        <v>4.8375418060298374</v>
      </c>
      <c r="G102" s="25">
        <v>4.4716713933391121</v>
      </c>
      <c r="H102" s="25">
        <v>5.3573894073137538</v>
      </c>
      <c r="I102" s="25">
        <v>6.9515005438403357</v>
      </c>
      <c r="J102" s="25">
        <v>6.2889446618006328</v>
      </c>
      <c r="K102" s="26">
        <v>4.5541779282734751</v>
      </c>
    </row>
    <row r="103" spans="2:11" x14ac:dyDescent="0.35">
      <c r="B103" s="38"/>
      <c r="C103" s="39" t="s">
        <v>69</v>
      </c>
      <c r="D103" s="28">
        <v>7.0997022765704054</v>
      </c>
      <c r="E103" s="28">
        <v>5.8407181676644386</v>
      </c>
      <c r="F103" s="28">
        <v>4.8481209382769253</v>
      </c>
      <c r="G103" s="28">
        <v>4.4820774617518531</v>
      </c>
      <c r="H103" s="28">
        <v>5.3671062558452842</v>
      </c>
      <c r="I103" s="28">
        <v>6.9605862443347393</v>
      </c>
      <c r="J103" s="28">
        <v>6.2983651547378336</v>
      </c>
      <c r="K103" s="29">
        <v>4.5645225713967621</v>
      </c>
    </row>
    <row r="104" spans="2:11" x14ac:dyDescent="0.35">
      <c r="B104" s="27" t="s">
        <v>116</v>
      </c>
      <c r="C104" s="39" t="s">
        <v>71</v>
      </c>
      <c r="D104" s="28">
        <v>7.0982738995890218</v>
      </c>
      <c r="E104" s="28">
        <v>5.839289790683055</v>
      </c>
      <c r="F104" s="28">
        <v>4.8466925612955416</v>
      </c>
      <c r="G104" s="28">
        <v>4.4806490847704694</v>
      </c>
      <c r="H104" s="28">
        <v>5.3656778788639006</v>
      </c>
      <c r="I104" s="28">
        <v>6.9591578673533556</v>
      </c>
      <c r="J104" s="28">
        <v>6.29693677775645</v>
      </c>
      <c r="K104" s="29">
        <v>4.5630941944153784</v>
      </c>
    </row>
    <row r="105" spans="2:11" x14ac:dyDescent="0.35">
      <c r="B105" s="40">
        <v>0</v>
      </c>
      <c r="C105" s="39" t="s">
        <v>73</v>
      </c>
      <c r="D105" s="28">
        <v>7.0961313341169454</v>
      </c>
      <c r="E105" s="28">
        <v>5.8371472252109795</v>
      </c>
      <c r="F105" s="28">
        <v>4.8445499958234661</v>
      </c>
      <c r="G105" s="28">
        <v>4.4785065192983939</v>
      </c>
      <c r="H105" s="28">
        <v>5.3635353133918251</v>
      </c>
      <c r="I105" s="28">
        <v>6.9570153018812801</v>
      </c>
      <c r="J105" s="28">
        <v>6.2947942122843745</v>
      </c>
      <c r="K105" s="29">
        <v>4.560951628943303</v>
      </c>
    </row>
    <row r="106" spans="2:11" x14ac:dyDescent="0.35">
      <c r="B106" s="41"/>
      <c r="C106" s="39" t="s">
        <v>75</v>
      </c>
      <c r="D106" s="28">
        <v>7.0939887686448708</v>
      </c>
      <c r="E106" s="28">
        <v>5.835004659738904</v>
      </c>
      <c r="F106" s="28">
        <v>4.8424074303513915</v>
      </c>
      <c r="G106" s="28">
        <v>4.4763639538263185</v>
      </c>
      <c r="H106" s="28">
        <v>5.3613927479197496</v>
      </c>
      <c r="I106" s="28">
        <v>6.9548727364092056</v>
      </c>
      <c r="J106" s="28">
        <v>6.2926516468122999</v>
      </c>
      <c r="K106" s="29">
        <v>4.5588090634712275</v>
      </c>
    </row>
    <row r="107" spans="2:11" x14ac:dyDescent="0.35">
      <c r="B107" s="41"/>
      <c r="C107" s="39" t="s">
        <v>77</v>
      </c>
      <c r="D107" s="28">
        <v>7.0975677287669461</v>
      </c>
      <c r="E107" s="28">
        <v>5.8385766520282072</v>
      </c>
      <c r="F107" s="28">
        <v>4.8459466126245898</v>
      </c>
      <c r="G107" s="28">
        <v>4.4798994957470555</v>
      </c>
      <c r="H107" s="28">
        <v>5.3649493285726564</v>
      </c>
      <c r="I107" s="28">
        <v>6.9587082087493615</v>
      </c>
      <c r="J107" s="28">
        <v>6.296310478554318</v>
      </c>
      <c r="K107" s="29">
        <v>4.5623448704263314</v>
      </c>
    </row>
    <row r="108" spans="2:11" x14ac:dyDescent="0.35">
      <c r="B108" s="41"/>
      <c r="C108" s="39" t="s">
        <v>79</v>
      </c>
      <c r="D108" s="28">
        <v>7.0963901630369568</v>
      </c>
      <c r="E108" s="28">
        <v>5.837399086298217</v>
      </c>
      <c r="F108" s="28">
        <v>4.8447690468946005</v>
      </c>
      <c r="G108" s="28">
        <v>4.4787219300170662</v>
      </c>
      <c r="H108" s="28">
        <v>5.3637717628426671</v>
      </c>
      <c r="I108" s="28">
        <v>6.9575306430193713</v>
      </c>
      <c r="J108" s="28">
        <v>6.2951329128243279</v>
      </c>
      <c r="K108" s="29">
        <v>4.5611673046963412</v>
      </c>
    </row>
    <row r="109" spans="2:11" x14ac:dyDescent="0.35">
      <c r="B109" s="41"/>
      <c r="C109" s="39" t="s">
        <v>81</v>
      </c>
      <c r="D109" s="28">
        <v>7.094623814441972</v>
      </c>
      <c r="E109" s="28">
        <v>5.8356327377032331</v>
      </c>
      <c r="F109" s="28">
        <v>4.8430026982996166</v>
      </c>
      <c r="G109" s="28">
        <v>4.4769555814220823</v>
      </c>
      <c r="H109" s="28">
        <v>5.3620054142476832</v>
      </c>
      <c r="I109" s="28">
        <v>6.9557642944243874</v>
      </c>
      <c r="J109" s="28">
        <v>6.2933665642293439</v>
      </c>
      <c r="K109" s="29">
        <v>4.5594009561013573</v>
      </c>
    </row>
    <row r="110" spans="2:11" x14ac:dyDescent="0.35">
      <c r="B110" s="41"/>
      <c r="C110" s="39" t="s">
        <v>83</v>
      </c>
      <c r="D110" s="28">
        <v>7.0928574658469881</v>
      </c>
      <c r="E110" s="28">
        <v>5.8338663891082492</v>
      </c>
      <c r="F110" s="28">
        <v>4.8412363497046327</v>
      </c>
      <c r="G110" s="28">
        <v>4.4751892328270984</v>
      </c>
      <c r="H110" s="28">
        <v>5.3602390656526993</v>
      </c>
      <c r="I110" s="28">
        <v>6.9539979458294034</v>
      </c>
      <c r="J110" s="28">
        <v>6.29160021563436</v>
      </c>
      <c r="K110" s="29">
        <v>4.5576346075063734</v>
      </c>
    </row>
    <row r="111" spans="2:11" ht="15" thickBot="1" x14ac:dyDescent="0.4">
      <c r="B111" s="42"/>
      <c r="C111" s="43" t="s">
        <v>84</v>
      </c>
      <c r="D111" s="33">
        <v>7.0997022765704054</v>
      </c>
      <c r="E111" s="33">
        <v>5.8407181676644386</v>
      </c>
      <c r="F111" s="33">
        <v>4.8481209382769253</v>
      </c>
      <c r="G111" s="33">
        <v>4.4820774617518531</v>
      </c>
      <c r="H111" s="33">
        <v>5.3671062558452842</v>
      </c>
      <c r="I111" s="33">
        <v>6.9605862443347393</v>
      </c>
      <c r="J111" s="33">
        <v>6.2983651547378336</v>
      </c>
      <c r="K111" s="34">
        <v>4.5645225713967621</v>
      </c>
    </row>
    <row r="112" spans="2:11" x14ac:dyDescent="0.35">
      <c r="B112" s="35" t="s">
        <v>114</v>
      </c>
      <c r="C112" s="1" t="s">
        <v>2</v>
      </c>
      <c r="D112" s="25">
        <v>6.4990630404958329</v>
      </c>
      <c r="E112" s="25">
        <v>5.2402304883150785</v>
      </c>
      <c r="F112" s="25">
        <v>4.2466610680340731</v>
      </c>
      <c r="G112" s="25">
        <v>3.8807906553433478</v>
      </c>
      <c r="H112" s="25">
        <v>4.7665086693179903</v>
      </c>
      <c r="I112" s="25">
        <v>6.3606198058445713</v>
      </c>
      <c r="J112" s="25">
        <v>5.6980639238048694</v>
      </c>
      <c r="K112" s="26">
        <v>3.9632971902777108</v>
      </c>
    </row>
    <row r="113" spans="2:11" x14ac:dyDescent="0.35">
      <c r="B113" s="27"/>
      <c r="C113" s="2" t="s">
        <v>69</v>
      </c>
      <c r="D113" s="28">
        <v>6.5088215385746411</v>
      </c>
      <c r="E113" s="28">
        <v>5.2498374296686743</v>
      </c>
      <c r="F113" s="28">
        <v>4.2572402002811609</v>
      </c>
      <c r="G113" s="28">
        <v>3.8911967237560887</v>
      </c>
      <c r="H113" s="28">
        <v>4.7762255178495199</v>
      </c>
      <c r="I113" s="28">
        <v>6.3697055063389749</v>
      </c>
      <c r="J113" s="28">
        <v>5.7074844167420693</v>
      </c>
      <c r="K113" s="29">
        <v>3.9736418334009977</v>
      </c>
    </row>
    <row r="114" spans="2:11" ht="15" thickBot="1" x14ac:dyDescent="0.4">
      <c r="B114" s="27" t="s">
        <v>117</v>
      </c>
      <c r="C114" s="2" t="s">
        <v>71</v>
      </c>
      <c r="D114" s="28">
        <v>6.5073931615932574</v>
      </c>
      <c r="E114" s="28">
        <v>5.2484090526872906</v>
      </c>
      <c r="F114" s="44">
        <v>4.2558118232997773</v>
      </c>
      <c r="G114" s="28">
        <v>3.8897683467747055</v>
      </c>
      <c r="H114" s="28">
        <v>4.7747971408681362</v>
      </c>
      <c r="I114" s="28">
        <v>6.3682771293575913</v>
      </c>
      <c r="J114" s="28">
        <v>5.7060560397606856</v>
      </c>
      <c r="K114" s="29">
        <v>3.9722134564196141</v>
      </c>
    </row>
    <row r="115" spans="2:11" ht="15" thickBot="1" x14ac:dyDescent="0.4">
      <c r="B115" s="30">
        <v>0</v>
      </c>
      <c r="C115" s="2" t="s">
        <v>73</v>
      </c>
      <c r="D115" s="28">
        <v>6.5052505961211811</v>
      </c>
      <c r="E115" s="45">
        <v>5.2462664872152152</v>
      </c>
      <c r="F115" s="46">
        <v>4.2536692578277027</v>
      </c>
      <c r="G115" s="47">
        <v>3.88762578130263</v>
      </c>
      <c r="H115" s="28">
        <v>4.7726545753960607</v>
      </c>
      <c r="I115" s="28">
        <v>6.3661345638855158</v>
      </c>
      <c r="J115" s="28">
        <v>5.7039134742886102</v>
      </c>
      <c r="K115" s="29">
        <v>3.9700708909475386</v>
      </c>
    </row>
    <row r="116" spans="2:11" x14ac:dyDescent="0.35">
      <c r="B116" s="31"/>
      <c r="C116" s="2" t="s">
        <v>75</v>
      </c>
      <c r="D116" s="28">
        <v>6.5031080306491065</v>
      </c>
      <c r="E116" s="28">
        <v>5.2441239217431397</v>
      </c>
      <c r="F116" s="48">
        <v>4.2515266923556272</v>
      </c>
      <c r="G116" s="28">
        <v>3.8854832158305541</v>
      </c>
      <c r="H116" s="28">
        <v>4.7705120099239853</v>
      </c>
      <c r="I116" s="28">
        <v>6.3639919984134412</v>
      </c>
      <c r="J116" s="28">
        <v>5.7017709088165356</v>
      </c>
      <c r="K116" s="29">
        <v>3.9679283254754636</v>
      </c>
    </row>
    <row r="117" spans="2:11" x14ac:dyDescent="0.35">
      <c r="B117" s="31"/>
      <c r="C117" s="2" t="s">
        <v>77</v>
      </c>
      <c r="D117" s="28">
        <v>6.5066869907711817</v>
      </c>
      <c r="E117" s="28">
        <v>5.2476959140324428</v>
      </c>
      <c r="F117" s="28">
        <v>4.2550658746288255</v>
      </c>
      <c r="G117" s="28">
        <v>3.8890187577512911</v>
      </c>
      <c r="H117" s="28">
        <v>4.774068590576892</v>
      </c>
      <c r="I117" s="28">
        <v>6.3678274707535971</v>
      </c>
      <c r="J117" s="28">
        <v>5.7054297405585537</v>
      </c>
      <c r="K117" s="29">
        <v>3.9714641324305666</v>
      </c>
    </row>
    <row r="118" spans="2:11" x14ac:dyDescent="0.35">
      <c r="B118" s="31"/>
      <c r="C118" s="2" t="s">
        <v>79</v>
      </c>
      <c r="D118" s="28">
        <v>6.5055094250411925</v>
      </c>
      <c r="E118" s="28">
        <v>5.2465183483024536</v>
      </c>
      <c r="F118" s="28">
        <v>4.2538883088988362</v>
      </c>
      <c r="G118" s="28">
        <v>3.8878411920213019</v>
      </c>
      <c r="H118" s="28">
        <v>4.7728910248469028</v>
      </c>
      <c r="I118" s="28">
        <v>6.3666499050236078</v>
      </c>
      <c r="J118" s="28">
        <v>5.7042521748285644</v>
      </c>
      <c r="K118" s="29">
        <v>3.9702865667005773</v>
      </c>
    </row>
    <row r="119" spans="2:11" x14ac:dyDescent="0.35">
      <c r="B119" s="31"/>
      <c r="C119" s="2" t="s">
        <v>81</v>
      </c>
      <c r="D119" s="28">
        <v>6.5037430764462085</v>
      </c>
      <c r="E119" s="28">
        <v>5.2447519997074687</v>
      </c>
      <c r="F119" s="28">
        <v>4.2521219603038523</v>
      </c>
      <c r="G119" s="28">
        <v>3.8860748434263179</v>
      </c>
      <c r="H119" s="28">
        <v>4.7711246762519188</v>
      </c>
      <c r="I119" s="28">
        <v>6.364883556428623</v>
      </c>
      <c r="J119" s="28">
        <v>5.7024858262335796</v>
      </c>
      <c r="K119" s="29">
        <v>3.9685202181055934</v>
      </c>
    </row>
    <row r="120" spans="2:11" x14ac:dyDescent="0.35">
      <c r="B120" s="31"/>
      <c r="C120" s="2" t="s">
        <v>83</v>
      </c>
      <c r="D120" s="28">
        <v>6.5019767278512237</v>
      </c>
      <c r="E120" s="28">
        <v>5.2429856511124848</v>
      </c>
      <c r="F120" s="28">
        <v>4.2503556117088683</v>
      </c>
      <c r="G120" s="28">
        <v>3.8843084948313331</v>
      </c>
      <c r="H120" s="28">
        <v>4.769358327656934</v>
      </c>
      <c r="I120" s="28">
        <v>6.3631172078336391</v>
      </c>
      <c r="J120" s="28">
        <v>5.7007194776385957</v>
      </c>
      <c r="K120" s="29">
        <v>3.9667538695106086</v>
      </c>
    </row>
    <row r="121" spans="2:11" ht="15" thickBot="1" x14ac:dyDescent="0.4">
      <c r="B121" s="32"/>
      <c r="C121" s="3" t="s">
        <v>84</v>
      </c>
      <c r="D121" s="33">
        <v>6.5088215385746411</v>
      </c>
      <c r="E121" s="33">
        <v>5.2498374296686743</v>
      </c>
      <c r="F121" s="33">
        <v>4.2572402002811609</v>
      </c>
      <c r="G121" s="33">
        <v>3.8911967237560887</v>
      </c>
      <c r="H121" s="33">
        <v>4.7762255178495199</v>
      </c>
      <c r="I121" s="33">
        <v>6.3697055063389749</v>
      </c>
      <c r="J121" s="33">
        <v>5.7074844167420693</v>
      </c>
      <c r="K121" s="34">
        <v>3.9736418334009977</v>
      </c>
    </row>
    <row r="122" spans="2:11" x14ac:dyDescent="0.35">
      <c r="B122" s="24" t="s">
        <v>114</v>
      </c>
      <c r="C122" s="1" t="s">
        <v>2</v>
      </c>
      <c r="D122" s="25">
        <v>5.9081823025000686</v>
      </c>
      <c r="E122" s="25">
        <v>4.6493497503193142</v>
      </c>
      <c r="F122" s="25">
        <v>3.6557803300383083</v>
      </c>
      <c r="G122" s="25">
        <v>3.2899099173475834</v>
      </c>
      <c r="H122" s="25">
        <v>4.175627931322226</v>
      </c>
      <c r="I122" s="25">
        <v>5.769739067848807</v>
      </c>
      <c r="J122" s="25">
        <v>5.107183185809105</v>
      </c>
      <c r="K122" s="26">
        <v>3.3724164522819464</v>
      </c>
    </row>
    <row r="123" spans="2:11" x14ac:dyDescent="0.35">
      <c r="B123" s="27"/>
      <c r="C123" s="2" t="s">
        <v>69</v>
      </c>
      <c r="D123" s="28">
        <v>5.9179408005788767</v>
      </c>
      <c r="E123" s="28">
        <v>4.6589566916729099</v>
      </c>
      <c r="F123" s="28">
        <v>3.666359462285397</v>
      </c>
      <c r="G123" s="28">
        <v>3.3003159857603239</v>
      </c>
      <c r="H123" s="28">
        <v>4.1853447798537555</v>
      </c>
      <c r="I123" s="28">
        <v>5.7788247683432106</v>
      </c>
      <c r="J123" s="28">
        <v>5.116603678746305</v>
      </c>
      <c r="K123" s="29">
        <v>3.3827610954052334</v>
      </c>
    </row>
    <row r="124" spans="2:11" x14ac:dyDescent="0.35">
      <c r="B124" s="27" t="s">
        <v>118</v>
      </c>
      <c r="C124" s="2" t="s">
        <v>71</v>
      </c>
      <c r="D124" s="28">
        <v>5.9165124235974931</v>
      </c>
      <c r="E124" s="28">
        <v>4.6575283146915263</v>
      </c>
      <c r="F124" s="28">
        <v>3.6649310853040133</v>
      </c>
      <c r="G124" s="28">
        <v>3.2988876087789407</v>
      </c>
      <c r="H124" s="28">
        <v>4.1839164028723719</v>
      </c>
      <c r="I124" s="28">
        <v>5.7773963913618278</v>
      </c>
      <c r="J124" s="28">
        <v>5.1151753017649222</v>
      </c>
      <c r="K124" s="29">
        <v>3.3813327184238497</v>
      </c>
    </row>
    <row r="125" spans="2:11" x14ac:dyDescent="0.35">
      <c r="B125" s="30">
        <v>0</v>
      </c>
      <c r="C125" s="2" t="s">
        <v>73</v>
      </c>
      <c r="D125" s="28">
        <v>5.9143698581254176</v>
      </c>
      <c r="E125" s="28">
        <v>4.6553857492194508</v>
      </c>
      <c r="F125" s="28">
        <v>3.6627885198319374</v>
      </c>
      <c r="G125" s="28">
        <v>3.2967450433068652</v>
      </c>
      <c r="H125" s="28">
        <v>4.1817738374002964</v>
      </c>
      <c r="I125" s="28">
        <v>5.7752538258897514</v>
      </c>
      <c r="J125" s="28">
        <v>5.1130327362928458</v>
      </c>
      <c r="K125" s="29">
        <v>3.3791901529517738</v>
      </c>
    </row>
    <row r="126" spans="2:11" x14ac:dyDescent="0.35">
      <c r="B126" s="31"/>
      <c r="C126" s="2" t="s">
        <v>75</v>
      </c>
      <c r="D126" s="28">
        <v>5.9122272926533421</v>
      </c>
      <c r="E126" s="28">
        <v>4.6532431837473753</v>
      </c>
      <c r="F126" s="28">
        <v>3.660645954359862</v>
      </c>
      <c r="G126" s="28">
        <v>3.2946024778347898</v>
      </c>
      <c r="H126" s="28">
        <v>4.1796312719282209</v>
      </c>
      <c r="I126" s="28">
        <v>5.7731112604176769</v>
      </c>
      <c r="J126" s="28">
        <v>5.1108901708207704</v>
      </c>
      <c r="K126" s="29">
        <v>3.3770475874796984</v>
      </c>
    </row>
    <row r="127" spans="2:11" x14ac:dyDescent="0.35">
      <c r="B127" s="31"/>
      <c r="C127" s="2" t="s">
        <v>77</v>
      </c>
      <c r="D127" s="28">
        <v>5.9158062527754174</v>
      </c>
      <c r="E127" s="28">
        <v>4.6568151760366785</v>
      </c>
      <c r="F127" s="28">
        <v>3.6641851366330616</v>
      </c>
      <c r="G127" s="28">
        <v>3.2981380197555263</v>
      </c>
      <c r="H127" s="28">
        <v>4.1831878525811277</v>
      </c>
      <c r="I127" s="28">
        <v>5.7769467327578328</v>
      </c>
      <c r="J127" s="28">
        <v>5.1145490025627893</v>
      </c>
      <c r="K127" s="29">
        <v>3.3805833944348018</v>
      </c>
    </row>
    <row r="128" spans="2:11" x14ac:dyDescent="0.35">
      <c r="B128" s="31"/>
      <c r="C128" s="2" t="s">
        <v>79</v>
      </c>
      <c r="D128" s="28">
        <v>5.9146286870454281</v>
      </c>
      <c r="E128" s="28">
        <v>4.6556376103066892</v>
      </c>
      <c r="F128" s="28">
        <v>3.6630075709030723</v>
      </c>
      <c r="G128" s="28">
        <v>3.2969604540255371</v>
      </c>
      <c r="H128" s="28">
        <v>4.1820102868511384</v>
      </c>
      <c r="I128" s="28">
        <v>5.7757691670278435</v>
      </c>
      <c r="J128" s="28">
        <v>5.1133714368328</v>
      </c>
      <c r="K128" s="29">
        <v>3.3794058287048125</v>
      </c>
    </row>
    <row r="129" spans="2:11" x14ac:dyDescent="0.35">
      <c r="B129" s="31"/>
      <c r="C129" s="2" t="s">
        <v>81</v>
      </c>
      <c r="D129" s="28">
        <v>5.9128623384504442</v>
      </c>
      <c r="E129" s="28">
        <v>4.6538712617117044</v>
      </c>
      <c r="F129" s="28">
        <v>3.6612412223080875</v>
      </c>
      <c r="G129" s="28">
        <v>3.2951941054305531</v>
      </c>
      <c r="H129" s="28">
        <v>4.1802439382561545</v>
      </c>
      <c r="I129" s="28">
        <v>5.7740028184328596</v>
      </c>
      <c r="J129" s="28">
        <v>5.1116050882378152</v>
      </c>
      <c r="K129" s="29">
        <v>3.3776394801098286</v>
      </c>
    </row>
    <row r="130" spans="2:11" x14ac:dyDescent="0.35">
      <c r="B130" s="31"/>
      <c r="C130" s="2" t="s">
        <v>83</v>
      </c>
      <c r="D130" s="28">
        <v>5.9110959898554603</v>
      </c>
      <c r="E130" s="28">
        <v>4.6521049131167205</v>
      </c>
      <c r="F130" s="28">
        <v>3.6594748737131035</v>
      </c>
      <c r="G130" s="28">
        <v>3.2934277568355688</v>
      </c>
      <c r="H130" s="28">
        <v>4.1784775896611706</v>
      </c>
      <c r="I130" s="28">
        <v>5.7722364698378748</v>
      </c>
      <c r="J130" s="28">
        <v>5.1098387396428313</v>
      </c>
      <c r="K130" s="29">
        <v>3.3758731315148447</v>
      </c>
    </row>
    <row r="131" spans="2:11" ht="15" thickBot="1" x14ac:dyDescent="0.4">
      <c r="B131" s="32"/>
      <c r="C131" s="3" t="s">
        <v>84</v>
      </c>
      <c r="D131" s="33">
        <v>5.9179408005788767</v>
      </c>
      <c r="E131" s="33">
        <v>4.6589566916729099</v>
      </c>
      <c r="F131" s="33">
        <v>3.666359462285397</v>
      </c>
      <c r="G131" s="33">
        <v>3.3003159857603239</v>
      </c>
      <c r="H131" s="33">
        <v>4.1853447798537555</v>
      </c>
      <c r="I131" s="33">
        <v>5.7788247683432106</v>
      </c>
      <c r="J131" s="33">
        <v>5.116603678746305</v>
      </c>
      <c r="K131" s="34">
        <v>3.3827610954052334</v>
      </c>
    </row>
    <row r="132" spans="2:11" x14ac:dyDescent="0.35">
      <c r="B132" s="36" t="s">
        <v>119</v>
      </c>
      <c r="C132" s="1" t="s">
        <v>2</v>
      </c>
      <c r="D132" s="25">
        <v>6.8126122413155512</v>
      </c>
      <c r="E132" s="25">
        <v>5.5385498535240805</v>
      </c>
      <c r="F132" s="25">
        <v>4.5554350922979943</v>
      </c>
      <c r="G132" s="25">
        <v>4.1837710123013867</v>
      </c>
      <c r="H132" s="25">
        <v>5.0725371592497757</v>
      </c>
      <c r="I132" s="25">
        <v>6.657469300444439</v>
      </c>
      <c r="J132" s="25">
        <v>5.994503571633599</v>
      </c>
      <c r="K132" s="26">
        <v>4.2651189479570331</v>
      </c>
    </row>
    <row r="133" spans="2:11" x14ac:dyDescent="0.35">
      <c r="B133" s="27"/>
      <c r="C133" s="2" t="s">
        <v>69</v>
      </c>
      <c r="D133" s="28">
        <v>6.8229679946568682</v>
      </c>
      <c r="E133" s="28">
        <v>5.5485870105913824</v>
      </c>
      <c r="F133" s="28">
        <v>4.5663361200688835</v>
      </c>
      <c r="G133" s="28">
        <v>4.1945516625289248</v>
      </c>
      <c r="H133" s="28">
        <v>5.0826327321164158</v>
      </c>
      <c r="I133" s="28">
        <v>6.6669269852131032</v>
      </c>
      <c r="J133" s="28">
        <v>6.0043498361730165</v>
      </c>
      <c r="K133" s="29">
        <v>4.2758468265703975</v>
      </c>
    </row>
    <row r="134" spans="2:11" x14ac:dyDescent="0.35">
      <c r="B134" s="27" t="s">
        <v>115</v>
      </c>
      <c r="C134" s="2" t="s">
        <v>71</v>
      </c>
      <c r="D134" s="28">
        <v>6.8215396176754846</v>
      </c>
      <c r="E134" s="28">
        <v>5.5471586336099987</v>
      </c>
      <c r="F134" s="28">
        <v>4.5649077430874998</v>
      </c>
      <c r="G134" s="28">
        <v>4.1931232855475411</v>
      </c>
      <c r="H134" s="28">
        <v>5.0812043551350321</v>
      </c>
      <c r="I134" s="28">
        <v>6.6654986082317205</v>
      </c>
      <c r="J134" s="28">
        <v>6.0029214591916329</v>
      </c>
      <c r="K134" s="29">
        <v>4.2744184495890138</v>
      </c>
    </row>
    <row r="135" spans="2:11" x14ac:dyDescent="0.35">
      <c r="B135" s="30">
        <v>0</v>
      </c>
      <c r="C135" s="2" t="s">
        <v>73</v>
      </c>
      <c r="D135" s="28">
        <v>6.8193970522034082</v>
      </c>
      <c r="E135" s="28">
        <v>5.5450160681379232</v>
      </c>
      <c r="F135" s="28">
        <v>4.5627651776154243</v>
      </c>
      <c r="G135" s="28">
        <v>4.1909807200754656</v>
      </c>
      <c r="H135" s="28">
        <v>5.0790617896629566</v>
      </c>
      <c r="I135" s="28">
        <v>6.6633560427596441</v>
      </c>
      <c r="J135" s="28">
        <v>6.0007788937195574</v>
      </c>
      <c r="K135" s="29">
        <v>4.2722758841169384</v>
      </c>
    </row>
    <row r="136" spans="2:11" x14ac:dyDescent="0.35">
      <c r="B136" s="31"/>
      <c r="C136" s="2" t="s">
        <v>75</v>
      </c>
      <c r="D136" s="28">
        <v>6.8172544867313336</v>
      </c>
      <c r="E136" s="28">
        <v>5.5428735026658487</v>
      </c>
      <c r="F136" s="28">
        <v>4.5606226121433489</v>
      </c>
      <c r="G136" s="28">
        <v>4.1888381546033902</v>
      </c>
      <c r="H136" s="28">
        <v>5.076919224190882</v>
      </c>
      <c r="I136" s="28">
        <v>6.6612134772875695</v>
      </c>
      <c r="J136" s="28">
        <v>5.9986363282474819</v>
      </c>
      <c r="K136" s="29">
        <v>4.2701333186448629</v>
      </c>
    </row>
    <row r="137" spans="2:11" x14ac:dyDescent="0.35">
      <c r="B137" s="31"/>
      <c r="C137" s="2" t="s">
        <v>77</v>
      </c>
      <c r="D137" s="28">
        <v>6.8207983822399774</v>
      </c>
      <c r="E137" s="28">
        <v>5.5463727220701022</v>
      </c>
      <c r="F137" s="28">
        <v>4.5641685269804118</v>
      </c>
      <c r="G137" s="28">
        <v>4.1923583038501082</v>
      </c>
      <c r="H137" s="28">
        <v>5.0804945809963957</v>
      </c>
      <c r="I137" s="28">
        <v>6.6648767117089465</v>
      </c>
      <c r="J137" s="28">
        <v>6.0021366595958723</v>
      </c>
      <c r="K137" s="29">
        <v>4.2736632516646038</v>
      </c>
    </row>
    <row r="138" spans="2:11" x14ac:dyDescent="0.35">
      <c r="B138" s="31"/>
      <c r="C138" s="2" t="s">
        <v>79</v>
      </c>
      <c r="D138" s="28">
        <v>6.8196208165099881</v>
      </c>
      <c r="E138" s="28">
        <v>5.545195156340113</v>
      </c>
      <c r="F138" s="28">
        <v>4.5629909612504225</v>
      </c>
      <c r="G138" s="28">
        <v>4.1911807381201189</v>
      </c>
      <c r="H138" s="28">
        <v>5.0793170152664064</v>
      </c>
      <c r="I138" s="28">
        <v>6.6636991459789572</v>
      </c>
      <c r="J138" s="28">
        <v>6.0009590938658821</v>
      </c>
      <c r="K138" s="29">
        <v>4.2724856859346145</v>
      </c>
    </row>
    <row r="139" spans="2:11" x14ac:dyDescent="0.35">
      <c r="B139" s="31"/>
      <c r="C139" s="2" t="s">
        <v>81</v>
      </c>
      <c r="D139" s="28">
        <v>6.8178544679150033</v>
      </c>
      <c r="E139" s="28">
        <v>5.543428807745129</v>
      </c>
      <c r="F139" s="28">
        <v>4.5612246126554385</v>
      </c>
      <c r="G139" s="28">
        <v>4.189414389525135</v>
      </c>
      <c r="H139" s="28">
        <v>5.0775506666714225</v>
      </c>
      <c r="I139" s="28">
        <v>6.6619327973839733</v>
      </c>
      <c r="J139" s="28">
        <v>5.9991927452708982</v>
      </c>
      <c r="K139" s="29">
        <v>4.2707193373396306</v>
      </c>
    </row>
    <row r="140" spans="2:11" x14ac:dyDescent="0.35">
      <c r="B140" s="31"/>
      <c r="C140" s="2" t="s">
        <v>83</v>
      </c>
      <c r="D140" s="28">
        <v>6.8160881193200193</v>
      </c>
      <c r="E140" s="28">
        <v>5.5416624591501451</v>
      </c>
      <c r="F140" s="28">
        <v>4.5594582640604546</v>
      </c>
      <c r="G140" s="28">
        <v>4.1876480409301511</v>
      </c>
      <c r="H140" s="28">
        <v>5.0757843180764386</v>
      </c>
      <c r="I140" s="28">
        <v>6.6601664487889884</v>
      </c>
      <c r="J140" s="28">
        <v>5.9974263966759143</v>
      </c>
      <c r="K140" s="29">
        <v>4.2689529887446467</v>
      </c>
    </row>
    <row r="141" spans="2:11" ht="15" thickBot="1" x14ac:dyDescent="0.4">
      <c r="B141" s="32"/>
      <c r="C141" s="3" t="s">
        <v>84</v>
      </c>
      <c r="D141" s="33">
        <v>6.8229679946568682</v>
      </c>
      <c r="E141" s="33">
        <v>5.5485870105913824</v>
      </c>
      <c r="F141" s="33">
        <v>4.5663361200688835</v>
      </c>
      <c r="G141" s="33">
        <v>4.1945516625289248</v>
      </c>
      <c r="H141" s="33">
        <v>5.0826327321164158</v>
      </c>
      <c r="I141" s="33">
        <v>6.6669269852131032</v>
      </c>
      <c r="J141" s="33">
        <v>6.0043498361730165</v>
      </c>
      <c r="K141" s="34">
        <v>4.2758468265703975</v>
      </c>
    </row>
    <row r="142" spans="2:11" x14ac:dyDescent="0.35">
      <c r="B142" s="36" t="s">
        <v>119</v>
      </c>
      <c r="C142" s="1" t="s">
        <v>2</v>
      </c>
      <c r="D142" s="25">
        <v>6.4790906082042623</v>
      </c>
      <c r="E142" s="25">
        <v>5.2050282204127916</v>
      </c>
      <c r="F142" s="25">
        <v>4.2219134591867054</v>
      </c>
      <c r="G142" s="25">
        <v>3.8502493791900978</v>
      </c>
      <c r="H142" s="25">
        <v>4.7390155261384868</v>
      </c>
      <c r="I142" s="25">
        <v>6.3239476673331501</v>
      </c>
      <c r="J142" s="25">
        <v>5.6609819385223101</v>
      </c>
      <c r="K142" s="26">
        <v>3.9315973148457442</v>
      </c>
    </row>
    <row r="143" spans="2:11" x14ac:dyDescent="0.35">
      <c r="B143" s="27"/>
      <c r="C143" s="2" t="s">
        <v>69</v>
      </c>
      <c r="D143" s="28">
        <v>6.4894463615455793</v>
      </c>
      <c r="E143" s="28">
        <v>5.2150653774800935</v>
      </c>
      <c r="F143" s="28">
        <v>4.2328144869575945</v>
      </c>
      <c r="G143" s="28">
        <v>3.8610300294176354</v>
      </c>
      <c r="H143" s="28">
        <v>4.7491110990051268</v>
      </c>
      <c r="I143" s="28">
        <v>6.3334053521018143</v>
      </c>
      <c r="J143" s="28">
        <v>5.6708282030617276</v>
      </c>
      <c r="K143" s="29">
        <v>3.9423251934591081</v>
      </c>
    </row>
    <row r="144" spans="2:11" x14ac:dyDescent="0.35">
      <c r="B144" s="27" t="s">
        <v>116</v>
      </c>
      <c r="C144" s="2" t="s">
        <v>71</v>
      </c>
      <c r="D144" s="28">
        <v>6.4880179845641957</v>
      </c>
      <c r="E144" s="28">
        <v>5.2136370004987098</v>
      </c>
      <c r="F144" s="28">
        <v>4.2313861099762109</v>
      </c>
      <c r="G144" s="28">
        <v>3.8596016524362522</v>
      </c>
      <c r="H144" s="28">
        <v>4.7476827220237432</v>
      </c>
      <c r="I144" s="28">
        <v>6.3319769751204307</v>
      </c>
      <c r="J144" s="28">
        <v>5.669399826080344</v>
      </c>
      <c r="K144" s="29">
        <v>3.9408968164777249</v>
      </c>
    </row>
    <row r="145" spans="2:11" x14ac:dyDescent="0.35">
      <c r="B145" s="30">
        <v>0</v>
      </c>
      <c r="C145" s="2" t="s">
        <v>73</v>
      </c>
      <c r="D145" s="28">
        <v>6.4858754190921193</v>
      </c>
      <c r="E145" s="28">
        <v>5.2114944350266352</v>
      </c>
      <c r="F145" s="28">
        <v>4.2292435445041354</v>
      </c>
      <c r="G145" s="28">
        <v>3.8574590869641767</v>
      </c>
      <c r="H145" s="28">
        <v>4.7455401565516677</v>
      </c>
      <c r="I145" s="28">
        <v>6.3298344096483552</v>
      </c>
      <c r="J145" s="28">
        <v>5.6672572606082685</v>
      </c>
      <c r="K145" s="29">
        <v>3.9387542510056495</v>
      </c>
    </row>
    <row r="146" spans="2:11" x14ac:dyDescent="0.35">
      <c r="B146" s="31"/>
      <c r="C146" s="2" t="s">
        <v>75</v>
      </c>
      <c r="D146" s="28">
        <v>6.4837328536200447</v>
      </c>
      <c r="E146" s="28">
        <v>5.2093518695545598</v>
      </c>
      <c r="F146" s="28">
        <v>4.2271009790320599</v>
      </c>
      <c r="G146" s="28">
        <v>3.8553165214921012</v>
      </c>
      <c r="H146" s="28">
        <v>4.7433975910795931</v>
      </c>
      <c r="I146" s="28">
        <v>6.3276918441762806</v>
      </c>
      <c r="J146" s="28">
        <v>5.665114695136193</v>
      </c>
      <c r="K146" s="29">
        <v>3.936611685533574</v>
      </c>
    </row>
    <row r="147" spans="2:11" x14ac:dyDescent="0.35">
      <c r="B147" s="31"/>
      <c r="C147" s="2" t="s">
        <v>77</v>
      </c>
      <c r="D147" s="28">
        <v>6.4872767491286885</v>
      </c>
      <c r="E147" s="28">
        <v>5.2128510889588133</v>
      </c>
      <c r="F147" s="28">
        <v>4.2306468938691228</v>
      </c>
      <c r="G147" s="28">
        <v>3.8588366707388193</v>
      </c>
      <c r="H147" s="28">
        <v>4.7469729478851068</v>
      </c>
      <c r="I147" s="28">
        <v>6.3313550785976576</v>
      </c>
      <c r="J147" s="28">
        <v>5.6686150264845834</v>
      </c>
      <c r="K147" s="29">
        <v>3.9401416185533149</v>
      </c>
    </row>
    <row r="148" spans="2:11" x14ac:dyDescent="0.35">
      <c r="B148" s="31"/>
      <c r="C148" s="2" t="s">
        <v>79</v>
      </c>
      <c r="D148" s="28">
        <v>6.4860991833986983</v>
      </c>
      <c r="E148" s="28">
        <v>5.211673523228824</v>
      </c>
      <c r="F148" s="28">
        <v>4.2294693281391336</v>
      </c>
      <c r="G148" s="28">
        <v>3.85765910500883</v>
      </c>
      <c r="H148" s="28">
        <v>4.7457953821551175</v>
      </c>
      <c r="I148" s="28">
        <v>6.3301775128676683</v>
      </c>
      <c r="J148" s="28">
        <v>5.6674374607545932</v>
      </c>
      <c r="K148" s="29">
        <v>3.9389640528233256</v>
      </c>
    </row>
    <row r="149" spans="2:11" x14ac:dyDescent="0.35">
      <c r="B149" s="31"/>
      <c r="C149" s="2" t="s">
        <v>81</v>
      </c>
      <c r="D149" s="28">
        <v>6.4843328348037144</v>
      </c>
      <c r="E149" s="28">
        <v>5.2099071746338401</v>
      </c>
      <c r="F149" s="28">
        <v>4.2277029795441496</v>
      </c>
      <c r="G149" s="28">
        <v>3.8558927564138461</v>
      </c>
      <c r="H149" s="28">
        <v>4.7440290335601336</v>
      </c>
      <c r="I149" s="28">
        <v>6.3284111642726844</v>
      </c>
      <c r="J149" s="28">
        <v>5.6656711121596093</v>
      </c>
      <c r="K149" s="29">
        <v>3.9371977042283417</v>
      </c>
    </row>
    <row r="150" spans="2:11" x14ac:dyDescent="0.35">
      <c r="B150" s="31"/>
      <c r="C150" s="2" t="s">
        <v>83</v>
      </c>
      <c r="D150" s="28">
        <v>6.4825664862087304</v>
      </c>
      <c r="E150" s="28">
        <v>5.2081408260388562</v>
      </c>
      <c r="F150" s="28">
        <v>4.2259366309491657</v>
      </c>
      <c r="G150" s="28">
        <v>3.8541264078188617</v>
      </c>
      <c r="H150" s="28">
        <v>4.7422626849651497</v>
      </c>
      <c r="I150" s="28">
        <v>6.3266448156776995</v>
      </c>
      <c r="J150" s="28">
        <v>5.6639047635646254</v>
      </c>
      <c r="K150" s="29">
        <v>3.9354313556333573</v>
      </c>
    </row>
    <row r="151" spans="2:11" ht="15" thickBot="1" x14ac:dyDescent="0.4">
      <c r="B151" s="32"/>
      <c r="C151" s="3" t="s">
        <v>84</v>
      </c>
      <c r="D151" s="33">
        <v>6.4894463615455793</v>
      </c>
      <c r="E151" s="33">
        <v>5.2150653774800935</v>
      </c>
      <c r="F151" s="33">
        <v>4.2328144869575945</v>
      </c>
      <c r="G151" s="33">
        <v>3.8610300294176354</v>
      </c>
      <c r="H151" s="33">
        <v>4.7491110990051268</v>
      </c>
      <c r="I151" s="33">
        <v>6.3334053521018143</v>
      </c>
      <c r="J151" s="33">
        <v>5.6708282030617276</v>
      </c>
      <c r="K151" s="34">
        <v>3.9423251934591081</v>
      </c>
    </row>
    <row r="152" spans="2:11" x14ac:dyDescent="0.35">
      <c r="B152" s="36" t="s">
        <v>119</v>
      </c>
      <c r="C152" s="1" t="s">
        <v>2</v>
      </c>
      <c r="D152" s="25">
        <v>5.9788081585373289</v>
      </c>
      <c r="E152" s="25">
        <v>4.7047457707458582</v>
      </c>
      <c r="F152" s="25">
        <v>3.721631009519772</v>
      </c>
      <c r="G152" s="25">
        <v>3.3499669295231644</v>
      </c>
      <c r="H152" s="25">
        <v>4.2387330764715534</v>
      </c>
      <c r="I152" s="25">
        <v>5.8236652176662167</v>
      </c>
      <c r="J152" s="25">
        <v>5.1606994888553768</v>
      </c>
      <c r="K152" s="26">
        <v>3.4313148651788108</v>
      </c>
    </row>
    <row r="153" spans="2:11" x14ac:dyDescent="0.35">
      <c r="B153" s="27"/>
      <c r="C153" s="2" t="s">
        <v>69</v>
      </c>
      <c r="D153" s="28">
        <v>5.9891639118786459</v>
      </c>
      <c r="E153" s="28">
        <v>4.7147829278131601</v>
      </c>
      <c r="F153" s="28">
        <v>3.7325320372906607</v>
      </c>
      <c r="G153" s="28">
        <v>3.360747579750702</v>
      </c>
      <c r="H153" s="28">
        <v>4.2488286493381935</v>
      </c>
      <c r="I153" s="28">
        <v>5.833122902434881</v>
      </c>
      <c r="J153" s="28">
        <v>5.1705457533947943</v>
      </c>
      <c r="K153" s="29">
        <v>3.4420427437921748</v>
      </c>
    </row>
    <row r="154" spans="2:11" x14ac:dyDescent="0.35">
      <c r="B154" s="27" t="s">
        <v>117</v>
      </c>
      <c r="C154" s="2" t="s">
        <v>71</v>
      </c>
      <c r="D154" s="28">
        <v>5.9877355348972623</v>
      </c>
      <c r="E154" s="28">
        <v>4.7133545508317765</v>
      </c>
      <c r="F154" s="28">
        <v>3.7311036603092775</v>
      </c>
      <c r="G154" s="28">
        <v>3.3593192027693188</v>
      </c>
      <c r="H154" s="28">
        <v>4.2474002723568098</v>
      </c>
      <c r="I154" s="28">
        <v>5.8316945254534973</v>
      </c>
      <c r="J154" s="28">
        <v>5.1691173764134106</v>
      </c>
      <c r="K154" s="29">
        <v>3.4406143668107916</v>
      </c>
    </row>
    <row r="155" spans="2:11" x14ac:dyDescent="0.35">
      <c r="B155" s="30">
        <v>0</v>
      </c>
      <c r="C155" s="2" t="s">
        <v>73</v>
      </c>
      <c r="D155" s="28">
        <v>5.9855929694251859</v>
      </c>
      <c r="E155" s="28">
        <v>4.7112119853597019</v>
      </c>
      <c r="F155" s="28">
        <v>3.7289610948372021</v>
      </c>
      <c r="G155" s="28">
        <v>3.3571766372972434</v>
      </c>
      <c r="H155" s="28">
        <v>4.2452577068847344</v>
      </c>
      <c r="I155" s="28">
        <v>5.8295519599814218</v>
      </c>
      <c r="J155" s="28">
        <v>5.1669748109413352</v>
      </c>
      <c r="K155" s="29">
        <v>3.4384718013387161</v>
      </c>
    </row>
    <row r="156" spans="2:11" x14ac:dyDescent="0.35">
      <c r="B156" s="31"/>
      <c r="C156" s="2" t="s">
        <v>75</v>
      </c>
      <c r="D156" s="28">
        <v>5.9834504039531113</v>
      </c>
      <c r="E156" s="28">
        <v>4.7090694198876264</v>
      </c>
      <c r="F156" s="28">
        <v>3.7268185293651266</v>
      </c>
      <c r="G156" s="28">
        <v>3.3550340718251679</v>
      </c>
      <c r="H156" s="28">
        <v>4.2431151414126598</v>
      </c>
      <c r="I156" s="28">
        <v>5.8274093945093473</v>
      </c>
      <c r="J156" s="28">
        <v>5.1648322454692597</v>
      </c>
      <c r="K156" s="29">
        <v>3.4363292358666406</v>
      </c>
    </row>
    <row r="157" spans="2:11" x14ac:dyDescent="0.35">
      <c r="B157" s="31"/>
      <c r="C157" s="2" t="s">
        <v>77</v>
      </c>
      <c r="D157" s="28">
        <v>5.9869942994617551</v>
      </c>
      <c r="E157" s="28">
        <v>4.71256863929188</v>
      </c>
      <c r="F157" s="28">
        <v>3.7303644442021899</v>
      </c>
      <c r="G157" s="28">
        <v>3.3585542210718859</v>
      </c>
      <c r="H157" s="28">
        <v>4.2466904982181735</v>
      </c>
      <c r="I157" s="28">
        <v>5.8310726289307242</v>
      </c>
      <c r="J157" s="28">
        <v>5.16833257681765</v>
      </c>
      <c r="K157" s="29">
        <v>3.4398591688863815</v>
      </c>
    </row>
    <row r="158" spans="2:11" x14ac:dyDescent="0.35">
      <c r="B158" s="31"/>
      <c r="C158" s="2" t="s">
        <v>79</v>
      </c>
      <c r="D158" s="28">
        <v>5.9858167337317649</v>
      </c>
      <c r="E158" s="28">
        <v>4.7113910735618907</v>
      </c>
      <c r="F158" s="28">
        <v>3.7291868784722002</v>
      </c>
      <c r="G158" s="28">
        <v>3.3573766553418967</v>
      </c>
      <c r="H158" s="28">
        <v>4.2455129324881842</v>
      </c>
      <c r="I158" s="28">
        <v>5.8298950632007349</v>
      </c>
      <c r="J158" s="28">
        <v>5.1671550110876598</v>
      </c>
      <c r="K158" s="29">
        <v>3.4386816031563923</v>
      </c>
    </row>
    <row r="159" spans="2:11" x14ac:dyDescent="0.35">
      <c r="B159" s="31"/>
      <c r="C159" s="2" t="s">
        <v>81</v>
      </c>
      <c r="D159" s="28">
        <v>5.984050385136781</v>
      </c>
      <c r="E159" s="28">
        <v>4.7096247249669068</v>
      </c>
      <c r="F159" s="28">
        <v>3.7274205298772163</v>
      </c>
      <c r="G159" s="28">
        <v>3.3556103067469127</v>
      </c>
      <c r="H159" s="28">
        <v>4.2437465838932003</v>
      </c>
      <c r="I159" s="28">
        <v>5.828128714605751</v>
      </c>
      <c r="J159" s="28">
        <v>5.1653886624926759</v>
      </c>
      <c r="K159" s="29">
        <v>3.4369152545614083</v>
      </c>
    </row>
    <row r="160" spans="2:11" x14ac:dyDescent="0.35">
      <c r="B160" s="31"/>
      <c r="C160" s="2" t="s">
        <v>83</v>
      </c>
      <c r="D160" s="28">
        <v>5.9822840365417971</v>
      </c>
      <c r="E160" s="28">
        <v>4.7078583763719228</v>
      </c>
      <c r="F160" s="28">
        <v>3.7256541812822324</v>
      </c>
      <c r="G160" s="28">
        <v>3.3538439581519284</v>
      </c>
      <c r="H160" s="28">
        <v>4.2419802352982163</v>
      </c>
      <c r="I160" s="28">
        <v>5.8263623660107662</v>
      </c>
      <c r="J160" s="28">
        <v>5.163622313897692</v>
      </c>
      <c r="K160" s="29">
        <v>3.435148905966424</v>
      </c>
    </row>
    <row r="161" spans="2:11" ht="15" thickBot="1" x14ac:dyDescent="0.4">
      <c r="B161" s="32"/>
      <c r="C161" s="3" t="s">
        <v>84</v>
      </c>
      <c r="D161" s="33">
        <v>5.9891639118786459</v>
      </c>
      <c r="E161" s="33">
        <v>4.7147829278131601</v>
      </c>
      <c r="F161" s="33">
        <v>3.7325320372906607</v>
      </c>
      <c r="G161" s="33">
        <v>3.360747579750702</v>
      </c>
      <c r="H161" s="33">
        <v>4.2488286493381935</v>
      </c>
      <c r="I161" s="33">
        <v>5.833122902434881</v>
      </c>
      <c r="J161" s="33">
        <v>5.1705457533947943</v>
      </c>
      <c r="K161" s="34">
        <v>3.4420427437921748</v>
      </c>
    </row>
    <row r="162" spans="2:11" x14ac:dyDescent="0.35">
      <c r="B162" s="36" t="s">
        <v>119</v>
      </c>
      <c r="C162" s="1" t="s">
        <v>2</v>
      </c>
      <c r="D162" s="25">
        <v>5.4785257088703956</v>
      </c>
      <c r="E162" s="25">
        <v>4.2044633210789248</v>
      </c>
      <c r="F162" s="25">
        <v>3.2213485598528386</v>
      </c>
      <c r="G162" s="25">
        <v>2.8496844798562311</v>
      </c>
      <c r="H162" s="25">
        <v>3.73845062680462</v>
      </c>
      <c r="I162" s="25">
        <v>5.3233827679992833</v>
      </c>
      <c r="J162" s="25">
        <v>4.6604170391884434</v>
      </c>
      <c r="K162" s="26">
        <v>2.9310324155118774</v>
      </c>
    </row>
    <row r="163" spans="2:11" x14ac:dyDescent="0.35">
      <c r="B163" s="27"/>
      <c r="C163" s="2" t="s">
        <v>69</v>
      </c>
      <c r="D163" s="28">
        <v>5.4888814622117126</v>
      </c>
      <c r="E163" s="28">
        <v>4.2145004781462267</v>
      </c>
      <c r="F163" s="28">
        <v>3.2322495876237274</v>
      </c>
      <c r="G163" s="28">
        <v>2.8604651300837687</v>
      </c>
      <c r="H163" s="28">
        <v>3.7485461996712601</v>
      </c>
      <c r="I163" s="28">
        <v>5.3328404527679476</v>
      </c>
      <c r="J163" s="28">
        <v>4.6702633037278609</v>
      </c>
      <c r="K163" s="29">
        <v>2.9417602941252414</v>
      </c>
    </row>
    <row r="164" spans="2:11" x14ac:dyDescent="0.35">
      <c r="B164" s="27" t="s">
        <v>118</v>
      </c>
      <c r="C164" s="2" t="s">
        <v>71</v>
      </c>
      <c r="D164" s="28">
        <v>5.4874530852303289</v>
      </c>
      <c r="E164" s="28">
        <v>4.2130721011648431</v>
      </c>
      <c r="F164" s="28">
        <v>3.2308212106423442</v>
      </c>
      <c r="G164" s="28">
        <v>2.859036753102385</v>
      </c>
      <c r="H164" s="28">
        <v>3.7471178226898765</v>
      </c>
      <c r="I164" s="28">
        <v>5.331412075786564</v>
      </c>
      <c r="J164" s="28">
        <v>4.6688349267464773</v>
      </c>
      <c r="K164" s="29">
        <v>2.9403319171438578</v>
      </c>
    </row>
    <row r="165" spans="2:11" x14ac:dyDescent="0.35">
      <c r="B165" s="30">
        <v>0</v>
      </c>
      <c r="C165" s="2" t="s">
        <v>73</v>
      </c>
      <c r="D165" s="28">
        <v>5.4853105197582526</v>
      </c>
      <c r="E165" s="28">
        <v>4.2109295356927685</v>
      </c>
      <c r="F165" s="28">
        <v>3.2286786451702687</v>
      </c>
      <c r="G165" s="28">
        <v>2.85689418763031</v>
      </c>
      <c r="H165" s="28">
        <v>3.7449752572178014</v>
      </c>
      <c r="I165" s="28">
        <v>5.3292695103144894</v>
      </c>
      <c r="J165" s="28">
        <v>4.6666923612744018</v>
      </c>
      <c r="K165" s="29">
        <v>2.9381893516717827</v>
      </c>
    </row>
    <row r="166" spans="2:11" x14ac:dyDescent="0.35">
      <c r="B166" s="31"/>
      <c r="C166" s="2" t="s">
        <v>75</v>
      </c>
      <c r="D166" s="28">
        <v>5.483167954286178</v>
      </c>
      <c r="E166" s="28">
        <v>4.208786970220693</v>
      </c>
      <c r="F166" s="28">
        <v>3.2265360796981932</v>
      </c>
      <c r="G166" s="28">
        <v>2.8547516221582345</v>
      </c>
      <c r="H166" s="28">
        <v>3.742832691745726</v>
      </c>
      <c r="I166" s="28">
        <v>5.3271269448424139</v>
      </c>
      <c r="J166" s="28">
        <v>4.6645497958023263</v>
      </c>
      <c r="K166" s="29">
        <v>2.9360467861997073</v>
      </c>
    </row>
    <row r="167" spans="2:11" x14ac:dyDescent="0.35">
      <c r="B167" s="31"/>
      <c r="C167" s="2" t="s">
        <v>77</v>
      </c>
      <c r="D167" s="28">
        <v>5.4867118497948217</v>
      </c>
      <c r="E167" s="28">
        <v>4.2122861896249466</v>
      </c>
      <c r="F167" s="28">
        <v>3.2300819945352561</v>
      </c>
      <c r="G167" s="28">
        <v>2.8582717714049526</v>
      </c>
      <c r="H167" s="28">
        <v>3.7464080485512401</v>
      </c>
      <c r="I167" s="28">
        <v>5.3307901792637908</v>
      </c>
      <c r="J167" s="28">
        <v>4.6680501271507158</v>
      </c>
      <c r="K167" s="29">
        <v>2.9395767192194482</v>
      </c>
    </row>
    <row r="168" spans="2:11" x14ac:dyDescent="0.35">
      <c r="B168" s="31"/>
      <c r="C168" s="2" t="s">
        <v>79</v>
      </c>
      <c r="D168" s="28">
        <v>5.4855342840648316</v>
      </c>
      <c r="E168" s="28">
        <v>4.2111086238949573</v>
      </c>
      <c r="F168" s="28">
        <v>3.2289044288052668</v>
      </c>
      <c r="G168" s="28">
        <v>2.8570942056749633</v>
      </c>
      <c r="H168" s="28">
        <v>3.7452304828212508</v>
      </c>
      <c r="I168" s="28">
        <v>5.3296126135338016</v>
      </c>
      <c r="J168" s="28">
        <v>4.6668725614207265</v>
      </c>
      <c r="K168" s="29">
        <v>2.9383991534894589</v>
      </c>
    </row>
    <row r="169" spans="2:11" x14ac:dyDescent="0.35">
      <c r="B169" s="31"/>
      <c r="C169" s="2" t="s">
        <v>81</v>
      </c>
      <c r="D169" s="28">
        <v>5.4837679354698476</v>
      </c>
      <c r="E169" s="28">
        <v>4.2093422752999734</v>
      </c>
      <c r="F169" s="28">
        <v>3.2271380802102829</v>
      </c>
      <c r="G169" s="28">
        <v>2.8553278570799794</v>
      </c>
      <c r="H169" s="28">
        <v>3.7434641342262669</v>
      </c>
      <c r="I169" s="28">
        <v>5.3278462649388176</v>
      </c>
      <c r="J169" s="28">
        <v>4.6651062128257426</v>
      </c>
      <c r="K169" s="29">
        <v>2.936632804894475</v>
      </c>
    </row>
    <row r="170" spans="2:11" x14ac:dyDescent="0.35">
      <c r="B170" s="31"/>
      <c r="C170" s="2" t="s">
        <v>83</v>
      </c>
      <c r="D170" s="28">
        <v>5.4820015868748637</v>
      </c>
      <c r="E170" s="28">
        <v>4.2075759267049895</v>
      </c>
      <c r="F170" s="28">
        <v>3.225371731615299</v>
      </c>
      <c r="G170" s="28">
        <v>2.853561508484995</v>
      </c>
      <c r="H170" s="28">
        <v>3.741697785631283</v>
      </c>
      <c r="I170" s="28">
        <v>5.3260799163438328</v>
      </c>
      <c r="J170" s="28">
        <v>4.6633398642307586</v>
      </c>
      <c r="K170" s="29">
        <v>2.9348664562994906</v>
      </c>
    </row>
    <row r="171" spans="2:11" ht="15" thickBot="1" x14ac:dyDescent="0.4">
      <c r="B171" s="32"/>
      <c r="C171" s="3" t="s">
        <v>84</v>
      </c>
      <c r="D171" s="33">
        <v>5.4888814622117126</v>
      </c>
      <c r="E171" s="33">
        <v>4.2145004781462267</v>
      </c>
      <c r="F171" s="33">
        <v>3.2322495876237274</v>
      </c>
      <c r="G171" s="33">
        <v>2.8604651300837687</v>
      </c>
      <c r="H171" s="33">
        <v>3.7485461996712601</v>
      </c>
      <c r="I171" s="33">
        <v>5.3328404527679476</v>
      </c>
      <c r="J171" s="33">
        <v>4.6702633037278609</v>
      </c>
      <c r="K171" s="34">
        <v>2.9417602941252414</v>
      </c>
    </row>
    <row r="173" spans="2:11" ht="15" thickBot="1" x14ac:dyDescent="0.4"/>
    <row r="174" spans="2:11" ht="26.5" thickBot="1" x14ac:dyDescent="0.65">
      <c r="B174" s="4" t="s">
        <v>85</v>
      </c>
      <c r="C174" s="5"/>
      <c r="D174" s="6">
        <v>8</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15.535795840618636</v>
      </c>
      <c r="E178" s="25">
        <v>14.610512862625498</v>
      </c>
      <c r="F178" s="25">
        <v>13.630349111983421</v>
      </c>
      <c r="G178" s="25">
        <v>13.34323333040185</v>
      </c>
      <c r="H178" s="25">
        <v>14.095140810672797</v>
      </c>
      <c r="I178" s="25">
        <v>15.655163043769388</v>
      </c>
      <c r="J178" s="25">
        <v>15.043304681755677</v>
      </c>
      <c r="K178" s="26">
        <v>13.426777358315091</v>
      </c>
    </row>
    <row r="179" spans="2:11" x14ac:dyDescent="0.35">
      <c r="B179" s="49"/>
      <c r="C179" s="2" t="s">
        <v>69</v>
      </c>
      <c r="D179" s="28">
        <v>15.540886257737169</v>
      </c>
      <c r="E179" s="28">
        <v>14.616053371264162</v>
      </c>
      <c r="F179" s="28">
        <v>13.6370656427572</v>
      </c>
      <c r="G179" s="28">
        <v>13.349730577570877</v>
      </c>
      <c r="H179" s="28">
        <v>14.101049520854659</v>
      </c>
      <c r="I179" s="28">
        <v>15.659928624667192</v>
      </c>
      <c r="J179" s="28">
        <v>15.048537868271012</v>
      </c>
      <c r="K179" s="29">
        <v>13.433216219395874</v>
      </c>
    </row>
    <row r="180" spans="2:11" x14ac:dyDescent="0.35">
      <c r="B180" s="49"/>
      <c r="C180" s="2" t="s">
        <v>71</v>
      </c>
      <c r="D180" s="28">
        <v>15.539457880755785</v>
      </c>
      <c r="E180" s="28">
        <v>14.614624994282776</v>
      </c>
      <c r="F180" s="28">
        <v>13.635637265775815</v>
      </c>
      <c r="G180" s="28">
        <v>13.348302200589494</v>
      </c>
      <c r="H180" s="28">
        <v>14.099621143873273</v>
      </c>
      <c r="I180" s="28">
        <v>15.658500247685808</v>
      </c>
      <c r="J180" s="28">
        <v>15.047109491289627</v>
      </c>
      <c r="K180" s="29">
        <v>13.43178784241449</v>
      </c>
    </row>
    <row r="181" spans="2:11" x14ac:dyDescent="0.35">
      <c r="B181" s="40">
        <v>0</v>
      </c>
      <c r="C181" s="2" t="s">
        <v>73</v>
      </c>
      <c r="D181" s="28">
        <v>15.53731531528371</v>
      </c>
      <c r="E181" s="28">
        <v>14.612482428810701</v>
      </c>
      <c r="F181" s="28">
        <v>13.633494700303741</v>
      </c>
      <c r="G181" s="28">
        <v>13.346159635117418</v>
      </c>
      <c r="H181" s="28">
        <v>14.097478578401198</v>
      </c>
      <c r="I181" s="28">
        <v>15.656357682213732</v>
      </c>
      <c r="J181" s="28">
        <v>15.044966925817551</v>
      </c>
      <c r="K181" s="29">
        <v>13.429645276942415</v>
      </c>
    </row>
    <row r="182" spans="2:11" x14ac:dyDescent="0.35">
      <c r="B182" s="41"/>
      <c r="C182" s="2" t="s">
        <v>75</v>
      </c>
      <c r="D182" s="28">
        <v>15.535172749811633</v>
      </c>
      <c r="E182" s="28">
        <v>14.610339863338623</v>
      </c>
      <c r="F182" s="28">
        <v>13.631352134831664</v>
      </c>
      <c r="G182" s="28">
        <v>13.344017069645341</v>
      </c>
      <c r="H182" s="28">
        <v>14.095336012929121</v>
      </c>
      <c r="I182" s="28">
        <v>15.654215116741655</v>
      </c>
      <c r="J182" s="28">
        <v>15.042824360345474</v>
      </c>
      <c r="K182" s="29">
        <v>13.427502711470337</v>
      </c>
    </row>
    <row r="183" spans="2:11" x14ac:dyDescent="0.35">
      <c r="B183" s="41"/>
      <c r="C183" s="2" t="s">
        <v>77</v>
      </c>
      <c r="D183" s="28">
        <v>15.538690016645132</v>
      </c>
      <c r="E183" s="28">
        <v>14.614986578813845</v>
      </c>
      <c r="F183" s="28">
        <v>13.634850509126393</v>
      </c>
      <c r="G183" s="28">
        <v>13.348446927132466</v>
      </c>
      <c r="H183" s="28">
        <v>14.099804374668485</v>
      </c>
      <c r="I183" s="28">
        <v>15.659037168974615</v>
      </c>
      <c r="J183" s="28">
        <v>15.047494686256401</v>
      </c>
      <c r="K183" s="29">
        <v>13.431942039222351</v>
      </c>
    </row>
    <row r="184" spans="2:11" x14ac:dyDescent="0.35">
      <c r="B184" s="41"/>
      <c r="C184" s="2" t="s">
        <v>79</v>
      </c>
      <c r="D184" s="28">
        <v>15.537512450915143</v>
      </c>
      <c r="E184" s="28">
        <v>14.613809013083856</v>
      </c>
      <c r="F184" s="28">
        <v>13.633672943396403</v>
      </c>
      <c r="G184" s="28">
        <v>13.347269361402477</v>
      </c>
      <c r="H184" s="28">
        <v>14.098626808938496</v>
      </c>
      <c r="I184" s="28">
        <v>15.657859603244626</v>
      </c>
      <c r="J184" s="28">
        <v>15.04631712052641</v>
      </c>
      <c r="K184" s="29">
        <v>13.430764473492362</v>
      </c>
    </row>
    <row r="185" spans="2:11" x14ac:dyDescent="0.35">
      <c r="B185" s="41"/>
      <c r="C185" s="2" t="s">
        <v>81</v>
      </c>
      <c r="D185" s="28">
        <v>15.535746102320159</v>
      </c>
      <c r="E185" s="28">
        <v>14.61204266448887</v>
      </c>
      <c r="F185" s="28">
        <v>13.63190659480142</v>
      </c>
      <c r="G185" s="28">
        <v>13.345503012807493</v>
      </c>
      <c r="H185" s="28">
        <v>14.096860460343512</v>
      </c>
      <c r="I185" s="28">
        <v>15.656093254649642</v>
      </c>
      <c r="J185" s="28">
        <v>15.044550771931426</v>
      </c>
      <c r="K185" s="29">
        <v>13.428998124897378</v>
      </c>
    </row>
    <row r="186" spans="2:11" x14ac:dyDescent="0.35">
      <c r="B186" s="41"/>
      <c r="C186" s="2" t="s">
        <v>83</v>
      </c>
      <c r="D186" s="28">
        <v>15.533979753725175</v>
      </c>
      <c r="E186" s="28">
        <v>14.610276315893886</v>
      </c>
      <c r="F186" s="28">
        <v>13.630140246206436</v>
      </c>
      <c r="G186" s="28">
        <v>13.343736664212509</v>
      </c>
      <c r="H186" s="28">
        <v>14.095094111748528</v>
      </c>
      <c r="I186" s="28">
        <v>15.654326906054658</v>
      </c>
      <c r="J186" s="28">
        <v>15.042784423336443</v>
      </c>
      <c r="K186" s="29">
        <v>13.427231776302394</v>
      </c>
    </row>
    <row r="187" spans="2:11" ht="15" thickBot="1" x14ac:dyDescent="0.4">
      <c r="B187" s="42"/>
      <c r="C187" s="3" t="s">
        <v>84</v>
      </c>
      <c r="D187" s="33">
        <v>15.540886257737169</v>
      </c>
      <c r="E187" s="33">
        <v>14.616053371264162</v>
      </c>
      <c r="F187" s="33">
        <v>13.6370656427572</v>
      </c>
      <c r="G187" s="33">
        <v>13.349730577570877</v>
      </c>
      <c r="H187" s="33">
        <v>14.101049520854659</v>
      </c>
      <c r="I187" s="33">
        <v>15.659928624667192</v>
      </c>
      <c r="J187" s="33">
        <v>15.048537868271012</v>
      </c>
      <c r="K187" s="34">
        <v>13.433216219395874</v>
      </c>
    </row>
    <row r="188" spans="2:11" x14ac:dyDescent="0.35">
      <c r="B188" s="36" t="s">
        <v>122</v>
      </c>
      <c r="C188" s="37" t="s">
        <v>2</v>
      </c>
      <c r="D188" s="25">
        <v>8.7492282248949174</v>
      </c>
      <c r="E188" s="25">
        <v>7.7223293559741766</v>
      </c>
      <c r="F188" s="25">
        <v>6.5520562639012736</v>
      </c>
      <c r="G188" s="25">
        <v>6.2661438251848089</v>
      </c>
      <c r="H188" s="25">
        <v>7.0541268862109527</v>
      </c>
      <c r="I188" s="25">
        <v>8.9512804759782938</v>
      </c>
      <c r="J188" s="25">
        <v>8.2392815220249176</v>
      </c>
      <c r="K188" s="26">
        <v>6.3609451628909364</v>
      </c>
    </row>
    <row r="189" spans="2:11" x14ac:dyDescent="0.35">
      <c r="B189" s="38"/>
      <c r="C189" s="39" t="s">
        <v>69</v>
      </c>
      <c r="D189" s="28">
        <v>8.761322809615983</v>
      </c>
      <c r="E189" s="28">
        <v>7.7345769053377369</v>
      </c>
      <c r="F189" s="28">
        <v>6.5656527318869049</v>
      </c>
      <c r="G189" s="28">
        <v>6.2796115613035095</v>
      </c>
      <c r="H189" s="28">
        <v>7.0667423781958183</v>
      </c>
      <c r="I189" s="28">
        <v>8.9625543457610632</v>
      </c>
      <c r="J189" s="28">
        <v>8.2511589219941683</v>
      </c>
      <c r="K189" s="29">
        <v>6.3743548789665905</v>
      </c>
    </row>
    <row r="190" spans="2:11" x14ac:dyDescent="0.35">
      <c r="B190" s="49"/>
      <c r="C190" s="39" t="s">
        <v>71</v>
      </c>
      <c r="D190" s="28">
        <v>8.7598944326345993</v>
      </c>
      <c r="E190" s="28">
        <v>7.7331485283563532</v>
      </c>
      <c r="F190" s="28">
        <v>6.5642243549055213</v>
      </c>
      <c r="G190" s="28">
        <v>6.2781831843221259</v>
      </c>
      <c r="H190" s="28">
        <v>7.0653140012144346</v>
      </c>
      <c r="I190" s="28">
        <v>8.9611259687796796</v>
      </c>
      <c r="J190" s="28">
        <v>8.2497305450127847</v>
      </c>
      <c r="K190" s="29">
        <v>6.3729265019852068</v>
      </c>
    </row>
    <row r="191" spans="2:11" x14ac:dyDescent="0.35">
      <c r="B191" s="40">
        <v>0</v>
      </c>
      <c r="C191" s="39" t="s">
        <v>73</v>
      </c>
      <c r="D191" s="28">
        <v>8.7577518671625239</v>
      </c>
      <c r="E191" s="28">
        <v>7.7310059628842778</v>
      </c>
      <c r="F191" s="28">
        <v>6.5620817894334458</v>
      </c>
      <c r="G191" s="28">
        <v>6.2760406188500504</v>
      </c>
      <c r="H191" s="28">
        <v>7.0631714357423592</v>
      </c>
      <c r="I191" s="28">
        <v>8.9589834033076041</v>
      </c>
      <c r="J191" s="28">
        <v>8.2475879795407074</v>
      </c>
      <c r="K191" s="29">
        <v>6.3707839365131305</v>
      </c>
    </row>
    <row r="192" spans="2:11" x14ac:dyDescent="0.35">
      <c r="B192" s="41"/>
      <c r="C192" s="39" t="s">
        <v>75</v>
      </c>
      <c r="D192" s="28">
        <v>8.7556093016904502</v>
      </c>
      <c r="E192" s="28">
        <v>7.7288633974122032</v>
      </c>
      <c r="F192" s="28">
        <v>6.5599392239613712</v>
      </c>
      <c r="G192" s="28">
        <v>6.2738980533779758</v>
      </c>
      <c r="H192" s="28">
        <v>7.0610288702702846</v>
      </c>
      <c r="I192" s="28">
        <v>8.9568408378355286</v>
      </c>
      <c r="J192" s="28">
        <v>8.2454454140686337</v>
      </c>
      <c r="K192" s="29">
        <v>6.3686413710410559</v>
      </c>
    </row>
    <row r="193" spans="2:11" x14ac:dyDescent="0.35">
      <c r="B193" s="41"/>
      <c r="C193" s="39" t="s">
        <v>77</v>
      </c>
      <c r="D193" s="28">
        <v>8.7586296170743427</v>
      </c>
      <c r="E193" s="28">
        <v>7.732050051718546</v>
      </c>
      <c r="F193" s="28">
        <v>6.5628024750517886</v>
      </c>
      <c r="G193" s="28">
        <v>6.2767804842418755</v>
      </c>
      <c r="H193" s="28">
        <v>7.0641112920647187</v>
      </c>
      <c r="I193" s="28">
        <v>8.9602783536144752</v>
      </c>
      <c r="J193" s="28">
        <v>8.2487209286612551</v>
      </c>
      <c r="K193" s="29">
        <v>6.371537278151</v>
      </c>
    </row>
    <row r="194" spans="2:11" x14ac:dyDescent="0.35">
      <c r="B194" s="41"/>
      <c r="C194" s="39" t="s">
        <v>79</v>
      </c>
      <c r="D194" s="28">
        <v>8.7574520513443534</v>
      </c>
      <c r="E194" s="28">
        <v>7.7308724859885567</v>
      </c>
      <c r="F194" s="28">
        <v>6.5616249093217993</v>
      </c>
      <c r="G194" s="28">
        <v>6.2756029185118862</v>
      </c>
      <c r="H194" s="28">
        <v>7.0629337263347294</v>
      </c>
      <c r="I194" s="28">
        <v>8.9591007878844859</v>
      </c>
      <c r="J194" s="28">
        <v>8.2475433629312658</v>
      </c>
      <c r="K194" s="29">
        <v>6.3703597124210098</v>
      </c>
    </row>
    <row r="195" spans="2:11" x14ac:dyDescent="0.35">
      <c r="B195" s="41"/>
      <c r="C195" s="39" t="s">
        <v>81</v>
      </c>
      <c r="D195" s="28">
        <v>8.7556857027493695</v>
      </c>
      <c r="E195" s="28">
        <v>7.7291061373935728</v>
      </c>
      <c r="F195" s="28">
        <v>6.5598585607268154</v>
      </c>
      <c r="G195" s="28">
        <v>6.2738365699169023</v>
      </c>
      <c r="H195" s="28">
        <v>7.0611673777397455</v>
      </c>
      <c r="I195" s="28">
        <v>8.957334439289502</v>
      </c>
      <c r="J195" s="28">
        <v>8.2457770143362819</v>
      </c>
      <c r="K195" s="29">
        <v>6.3685933638260259</v>
      </c>
    </row>
    <row r="196" spans="2:11" x14ac:dyDescent="0.35">
      <c r="B196" s="41"/>
      <c r="C196" s="39" t="s">
        <v>83</v>
      </c>
      <c r="D196" s="28">
        <v>8.7539193541543856</v>
      </c>
      <c r="E196" s="28">
        <v>7.727339788798588</v>
      </c>
      <c r="F196" s="28">
        <v>6.5580922121318315</v>
      </c>
      <c r="G196" s="28">
        <v>6.2720702213219184</v>
      </c>
      <c r="H196" s="28">
        <v>7.0594010291447615</v>
      </c>
      <c r="I196" s="28">
        <v>8.9555680906945181</v>
      </c>
      <c r="J196" s="28">
        <v>8.2440106657412979</v>
      </c>
      <c r="K196" s="29">
        <v>6.366827015231042</v>
      </c>
    </row>
    <row r="197" spans="2:11" ht="15" thickBot="1" x14ac:dyDescent="0.4">
      <c r="B197" s="42"/>
      <c r="C197" s="43" t="s">
        <v>84</v>
      </c>
      <c r="D197" s="33">
        <v>8.761322809615983</v>
      </c>
      <c r="E197" s="33">
        <v>7.7345769053377369</v>
      </c>
      <c r="F197" s="33">
        <v>6.5656527318869049</v>
      </c>
      <c r="G197" s="33">
        <v>6.2796115613035095</v>
      </c>
      <c r="H197" s="33">
        <v>7.0667423781958183</v>
      </c>
      <c r="I197" s="33">
        <v>8.9625543457610632</v>
      </c>
      <c r="J197" s="33">
        <v>8.2511589219941683</v>
      </c>
      <c r="K197" s="34">
        <v>6.3743548789665905</v>
      </c>
    </row>
    <row r="198" spans="2:11" x14ac:dyDescent="0.35">
      <c r="B198" s="35" t="s">
        <v>123</v>
      </c>
      <c r="C198" s="1" t="s">
        <v>2</v>
      </c>
      <c r="D198" s="25">
        <v>12.717373206620149</v>
      </c>
      <c r="E198" s="25">
        <v>11.911913397382914</v>
      </c>
      <c r="F198" s="25">
        <v>10.702403581893716</v>
      </c>
      <c r="G198" s="25">
        <v>10.465186873421366</v>
      </c>
      <c r="H198" s="25">
        <v>11.145804989601922</v>
      </c>
      <c r="I198" s="25">
        <v>13.156424710847634</v>
      </c>
      <c r="J198" s="25">
        <v>12.441802320147167</v>
      </c>
      <c r="K198" s="26">
        <v>10.562656116921437</v>
      </c>
    </row>
    <row r="199" spans="2:11" x14ac:dyDescent="0.35">
      <c r="B199" s="27"/>
      <c r="C199" s="2" t="s">
        <v>69</v>
      </c>
      <c r="D199" s="28">
        <v>12.72575857141122</v>
      </c>
      <c r="E199" s="28">
        <v>11.920763334971737</v>
      </c>
      <c r="F199" s="28">
        <v>10.712657666721308</v>
      </c>
      <c r="G199" s="28">
        <v>10.475264559937418</v>
      </c>
      <c r="H199" s="28">
        <v>11.155110360330568</v>
      </c>
      <c r="I199" s="28">
        <v>13.164271789741566</v>
      </c>
      <c r="J199" s="28">
        <v>12.450230389159838</v>
      </c>
      <c r="K199" s="29">
        <v>10.572659974587875</v>
      </c>
    </row>
    <row r="200" spans="2:11" x14ac:dyDescent="0.35">
      <c r="B200" s="27"/>
      <c r="C200" s="2" t="s">
        <v>71</v>
      </c>
      <c r="D200" s="28">
        <v>12.724330194429836</v>
      </c>
      <c r="E200" s="28">
        <v>11.919334957990353</v>
      </c>
      <c r="F200" s="28">
        <v>10.711229289739924</v>
      </c>
      <c r="G200" s="28">
        <v>10.473836182956035</v>
      </c>
      <c r="H200" s="28">
        <v>11.153681983349182</v>
      </c>
      <c r="I200" s="28">
        <v>13.162843412760182</v>
      </c>
      <c r="J200" s="28">
        <v>12.448802012178453</v>
      </c>
      <c r="K200" s="29">
        <v>10.571231597606491</v>
      </c>
    </row>
    <row r="201" spans="2:11" x14ac:dyDescent="0.35">
      <c r="B201" s="30">
        <v>0</v>
      </c>
      <c r="C201" s="2" t="s">
        <v>73</v>
      </c>
      <c r="D201" s="28">
        <v>12.72218762895776</v>
      </c>
      <c r="E201" s="28">
        <v>11.917192392518277</v>
      </c>
      <c r="F201" s="28">
        <v>10.709086724267847</v>
      </c>
      <c r="G201" s="28">
        <v>10.471693617483959</v>
      </c>
      <c r="H201" s="28">
        <v>11.151539417877109</v>
      </c>
      <c r="I201" s="28">
        <v>13.160700847288107</v>
      </c>
      <c r="J201" s="28">
        <v>12.446659446706377</v>
      </c>
      <c r="K201" s="29">
        <v>10.569089032134414</v>
      </c>
    </row>
    <row r="202" spans="2:11" x14ac:dyDescent="0.35">
      <c r="B202" s="31"/>
      <c r="C202" s="2" t="s">
        <v>75</v>
      </c>
      <c r="D202" s="28">
        <v>12.720045063485683</v>
      </c>
      <c r="E202" s="28">
        <v>11.9150498270462</v>
      </c>
      <c r="F202" s="28">
        <v>10.706944158795773</v>
      </c>
      <c r="G202" s="28">
        <v>10.469551052011884</v>
      </c>
      <c r="H202" s="28">
        <v>11.149396852405031</v>
      </c>
      <c r="I202" s="28">
        <v>13.158558281816029</v>
      </c>
      <c r="J202" s="28">
        <v>12.444516881234302</v>
      </c>
      <c r="K202" s="29">
        <v>10.56694646666234</v>
      </c>
    </row>
    <row r="203" spans="2:11" x14ac:dyDescent="0.35">
      <c r="B203" s="31"/>
      <c r="C203" s="2" t="s">
        <v>77</v>
      </c>
      <c r="D203" s="28">
        <v>12.723207876650539</v>
      </c>
      <c r="E203" s="28">
        <v>11.919157668544415</v>
      </c>
      <c r="F203" s="28">
        <v>10.710026744766179</v>
      </c>
      <c r="G203" s="28">
        <v>10.473347768850882</v>
      </c>
      <c r="H203" s="28">
        <v>11.153319614904756</v>
      </c>
      <c r="I203" s="28">
        <v>13.162924990835473</v>
      </c>
      <c r="J203" s="28">
        <v>12.448710031438489</v>
      </c>
      <c r="K203" s="29">
        <v>10.570760660726915</v>
      </c>
    </row>
    <row r="204" spans="2:11" x14ac:dyDescent="0.35">
      <c r="B204" s="31"/>
      <c r="C204" s="2" t="s">
        <v>79</v>
      </c>
      <c r="D204" s="28">
        <v>12.72203031092055</v>
      </c>
      <c r="E204" s="28">
        <v>11.917980102814425</v>
      </c>
      <c r="F204" s="28">
        <v>10.708849179036189</v>
      </c>
      <c r="G204" s="28">
        <v>10.472170203120893</v>
      </c>
      <c r="H204" s="28">
        <v>11.152142049174767</v>
      </c>
      <c r="I204" s="28">
        <v>13.161747425105483</v>
      </c>
      <c r="J204" s="28">
        <v>12.4475324657085</v>
      </c>
      <c r="K204" s="29">
        <v>10.569583094996926</v>
      </c>
    </row>
    <row r="205" spans="2:11" x14ac:dyDescent="0.35">
      <c r="B205" s="31"/>
      <c r="C205" s="2" t="s">
        <v>81</v>
      </c>
      <c r="D205" s="28">
        <v>12.720263962325566</v>
      </c>
      <c r="E205" s="28">
        <v>11.916213754219442</v>
      </c>
      <c r="F205" s="28">
        <v>10.707082830441205</v>
      </c>
      <c r="G205" s="28">
        <v>10.470403854525909</v>
      </c>
      <c r="H205" s="28">
        <v>11.150375700579783</v>
      </c>
      <c r="I205" s="28">
        <v>13.159981076510499</v>
      </c>
      <c r="J205" s="28">
        <v>12.445766117113516</v>
      </c>
      <c r="K205" s="29">
        <v>10.567816746401942</v>
      </c>
    </row>
    <row r="206" spans="2:11" x14ac:dyDescent="0.35">
      <c r="B206" s="31"/>
      <c r="C206" s="2" t="s">
        <v>83</v>
      </c>
      <c r="D206" s="28">
        <v>12.71849761373058</v>
      </c>
      <c r="E206" s="28">
        <v>11.914447405624458</v>
      </c>
      <c r="F206" s="28">
        <v>10.705316481846221</v>
      </c>
      <c r="G206" s="28">
        <v>10.468637505930925</v>
      </c>
      <c r="H206" s="28">
        <v>11.148609351984797</v>
      </c>
      <c r="I206" s="28">
        <v>13.158214727915515</v>
      </c>
      <c r="J206" s="28">
        <v>12.443999768518532</v>
      </c>
      <c r="K206" s="29">
        <v>10.566050397806958</v>
      </c>
    </row>
    <row r="207" spans="2:11" ht="15" thickBot="1" x14ac:dyDescent="0.4">
      <c r="B207" s="32"/>
      <c r="C207" s="3" t="s">
        <v>84</v>
      </c>
      <c r="D207" s="33">
        <v>12.72575857141122</v>
      </c>
      <c r="E207" s="33">
        <v>11.920763334971737</v>
      </c>
      <c r="F207" s="33">
        <v>10.712657666721308</v>
      </c>
      <c r="G207" s="33">
        <v>10.475264559937418</v>
      </c>
      <c r="H207" s="33">
        <v>11.155110360330568</v>
      </c>
      <c r="I207" s="33">
        <v>13.164271789741566</v>
      </c>
      <c r="J207" s="33">
        <v>12.450230389159838</v>
      </c>
      <c r="K207" s="34">
        <v>10.572659974587875</v>
      </c>
    </row>
    <row r="208" spans="2:11" x14ac:dyDescent="0.35">
      <c r="B208" s="36" t="s">
        <v>84</v>
      </c>
      <c r="C208" s="1" t="s">
        <v>2</v>
      </c>
      <c r="D208" s="50">
        <v>7.4838642704887732</v>
      </c>
      <c r="E208" s="25">
        <v>6.2250317183080188</v>
      </c>
      <c r="F208" s="25">
        <v>5.2314622980270133</v>
      </c>
      <c r="G208" s="25">
        <v>4.8655918853362889</v>
      </c>
      <c r="H208" s="25">
        <v>5.7513098993109306</v>
      </c>
      <c r="I208" s="25">
        <v>7.3454210358375125</v>
      </c>
      <c r="J208" s="25">
        <v>6.6828651537978097</v>
      </c>
      <c r="K208" s="26">
        <v>4.9480984202706511</v>
      </c>
    </row>
    <row r="209" spans="2:11" x14ac:dyDescent="0.35">
      <c r="B209" s="27"/>
      <c r="C209" s="2" t="s">
        <v>69</v>
      </c>
      <c r="D209" s="51">
        <v>7.4936227685675814</v>
      </c>
      <c r="E209" s="28">
        <v>6.2346386596616155</v>
      </c>
      <c r="F209" s="28">
        <v>5.2420414302741021</v>
      </c>
      <c r="G209" s="28">
        <v>4.8759979537490299</v>
      </c>
      <c r="H209" s="28">
        <v>5.7610267478424602</v>
      </c>
      <c r="I209" s="28">
        <v>7.3545067363319161</v>
      </c>
      <c r="J209" s="28">
        <v>6.6922856467350105</v>
      </c>
      <c r="K209" s="29">
        <v>4.958443063393938</v>
      </c>
    </row>
    <row r="210" spans="2:11" x14ac:dyDescent="0.35">
      <c r="B210" s="27"/>
      <c r="C210" s="2" t="s">
        <v>71</v>
      </c>
      <c r="D210" s="51">
        <v>7.4921943915861977</v>
      </c>
      <c r="E210" s="28">
        <v>6.2332102826802318</v>
      </c>
      <c r="F210" s="28">
        <v>5.2406130532927184</v>
      </c>
      <c r="G210" s="28">
        <v>4.8745695767676454</v>
      </c>
      <c r="H210" s="28">
        <v>5.7595983708610765</v>
      </c>
      <c r="I210" s="28">
        <v>7.3530783593505324</v>
      </c>
      <c r="J210" s="28">
        <v>6.6908572697536268</v>
      </c>
      <c r="K210" s="29">
        <v>4.9570146864125544</v>
      </c>
    </row>
    <row r="211" spans="2:11" x14ac:dyDescent="0.35">
      <c r="B211" s="30">
        <v>0</v>
      </c>
      <c r="C211" s="2" t="s">
        <v>73</v>
      </c>
      <c r="D211" s="51">
        <v>7.4900518261141222</v>
      </c>
      <c r="E211" s="28">
        <v>6.2310677172081554</v>
      </c>
      <c r="F211" s="28">
        <v>5.2384704878206421</v>
      </c>
      <c r="G211" s="28">
        <v>4.8724270112955699</v>
      </c>
      <c r="H211" s="28">
        <v>5.757455805389001</v>
      </c>
      <c r="I211" s="28">
        <v>7.3509357938784561</v>
      </c>
      <c r="J211" s="28">
        <v>6.6887147042815505</v>
      </c>
      <c r="K211" s="29">
        <v>4.9548721209404789</v>
      </c>
    </row>
    <row r="212" spans="2:11" x14ac:dyDescent="0.35">
      <c r="B212" s="31"/>
      <c r="C212" s="2" t="s">
        <v>75</v>
      </c>
      <c r="D212" s="51">
        <v>7.4879092606420476</v>
      </c>
      <c r="E212" s="28">
        <v>6.2289251517360809</v>
      </c>
      <c r="F212" s="28">
        <v>5.2363279223485675</v>
      </c>
      <c r="G212" s="28">
        <v>4.8702844458234953</v>
      </c>
      <c r="H212" s="28">
        <v>5.7553132399169264</v>
      </c>
      <c r="I212" s="28">
        <v>7.3487932284063815</v>
      </c>
      <c r="J212" s="28">
        <v>6.6865721388094759</v>
      </c>
      <c r="K212" s="29">
        <v>4.9527295554684034</v>
      </c>
    </row>
    <row r="213" spans="2:11" x14ac:dyDescent="0.35">
      <c r="B213" s="31"/>
      <c r="C213" s="2" t="s">
        <v>77</v>
      </c>
      <c r="D213" s="51">
        <v>7.491488220764122</v>
      </c>
      <c r="E213" s="28">
        <v>6.2324971440253831</v>
      </c>
      <c r="F213" s="28">
        <v>5.2398671046217666</v>
      </c>
      <c r="G213" s="28">
        <v>4.8738199877442323</v>
      </c>
      <c r="H213" s="28">
        <v>5.7588698205698323</v>
      </c>
      <c r="I213" s="28">
        <v>7.3526287007465374</v>
      </c>
      <c r="J213" s="28">
        <v>6.690230970551494</v>
      </c>
      <c r="K213" s="29">
        <v>4.9562653624235073</v>
      </c>
    </row>
    <row r="214" spans="2:11" x14ac:dyDescent="0.35">
      <c r="B214" s="31"/>
      <c r="C214" s="2" t="s">
        <v>79</v>
      </c>
      <c r="D214" s="51">
        <v>7.4903106550341327</v>
      </c>
      <c r="E214" s="28">
        <v>6.2313195782953938</v>
      </c>
      <c r="F214" s="28">
        <v>5.2386895388917774</v>
      </c>
      <c r="G214" s="28">
        <v>4.8726424220142421</v>
      </c>
      <c r="H214" s="28">
        <v>5.757692254839843</v>
      </c>
      <c r="I214" s="28">
        <v>7.3514511350165481</v>
      </c>
      <c r="J214" s="28">
        <v>6.6890534048215047</v>
      </c>
      <c r="K214" s="29">
        <v>4.9550877966935172</v>
      </c>
    </row>
    <row r="215" spans="2:11" x14ac:dyDescent="0.35">
      <c r="B215" s="31"/>
      <c r="C215" s="2" t="s">
        <v>81</v>
      </c>
      <c r="D215" s="51">
        <v>7.4885443064391488</v>
      </c>
      <c r="E215" s="28">
        <v>6.2295532297004099</v>
      </c>
      <c r="F215" s="28">
        <v>5.2369231902967925</v>
      </c>
      <c r="G215" s="28">
        <v>4.8708760734192582</v>
      </c>
      <c r="H215" s="28">
        <v>5.7559259062448591</v>
      </c>
      <c r="I215" s="28">
        <v>7.3496847864215642</v>
      </c>
      <c r="J215" s="28">
        <v>6.6872870562265208</v>
      </c>
      <c r="K215" s="29">
        <v>4.9533214480985333</v>
      </c>
    </row>
    <row r="216" spans="2:11" x14ac:dyDescent="0.35">
      <c r="B216" s="31"/>
      <c r="C216" s="2" t="s">
        <v>83</v>
      </c>
      <c r="D216" s="51">
        <v>7.4867779578441649</v>
      </c>
      <c r="E216" s="28">
        <v>6.227786881105426</v>
      </c>
      <c r="F216" s="28">
        <v>5.2351568417018086</v>
      </c>
      <c r="G216" s="28">
        <v>4.8691097248242743</v>
      </c>
      <c r="H216" s="28">
        <v>5.7541595576498752</v>
      </c>
      <c r="I216" s="28">
        <v>7.3479184378265803</v>
      </c>
      <c r="J216" s="28">
        <v>6.6855207076315368</v>
      </c>
      <c r="K216" s="29">
        <v>4.9515550995035493</v>
      </c>
    </row>
    <row r="217" spans="2:11" ht="15" thickBot="1" x14ac:dyDescent="0.4">
      <c r="B217" s="32"/>
      <c r="C217" s="3" t="s">
        <v>84</v>
      </c>
      <c r="D217" s="52">
        <v>7.4936227685675814</v>
      </c>
      <c r="E217" s="33">
        <v>6.2346386596616155</v>
      </c>
      <c r="F217" s="33">
        <v>5.2420414302741021</v>
      </c>
      <c r="G217" s="33">
        <v>4.8759979537490299</v>
      </c>
      <c r="H217" s="33">
        <v>5.7610267478424602</v>
      </c>
      <c r="I217" s="33">
        <v>7.3545067363319161</v>
      </c>
      <c r="J217" s="33">
        <v>6.6922856467350105</v>
      </c>
      <c r="K217" s="34">
        <v>4.958443063393938</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307.07702455886061</v>
      </c>
      <c r="E224" s="57">
        <v>6.526832465266845E-2</v>
      </c>
      <c r="F224" s="58">
        <v>2.6107329861067381</v>
      </c>
      <c r="H224" s="59" t="s">
        <v>129</v>
      </c>
    </row>
    <row r="225" spans="2:11" x14ac:dyDescent="0.35">
      <c r="C225" s="55">
        <v>1.5</v>
      </c>
      <c r="D225" s="56">
        <v>259.43170905629938</v>
      </c>
      <c r="E225" s="57">
        <v>5.5141452006082975E-2</v>
      </c>
      <c r="F225" s="58">
        <v>2.2056580802433188</v>
      </c>
      <c r="H225" s="59" t="s">
        <v>130</v>
      </c>
    </row>
    <row r="226" spans="2:11" x14ac:dyDescent="0.35">
      <c r="C226" s="55">
        <v>2</v>
      </c>
      <c r="D226" s="56">
        <v>225.6268197272297</v>
      </c>
      <c r="E226" s="57">
        <v>4.7956321517252376E-2</v>
      </c>
      <c r="F226" s="58">
        <v>1.918252860690095</v>
      </c>
    </row>
    <row r="227" spans="2:11" x14ac:dyDescent="0.35">
      <c r="C227" s="55">
        <v>2.5</v>
      </c>
      <c r="D227" s="56">
        <v>199.40571045759725</v>
      </c>
      <c r="E227" s="57">
        <v>4.2383101329183839E-2</v>
      </c>
      <c r="F227" s="58">
        <v>1.6953240531673535</v>
      </c>
    </row>
    <row r="228" spans="2:11" x14ac:dyDescent="0.35">
      <c r="B228" s="60"/>
      <c r="C228" s="55">
        <v>3</v>
      </c>
      <c r="D228" s="56">
        <v>177.98150422466838</v>
      </c>
      <c r="E228" s="57">
        <v>3.7829448870666887E-2</v>
      </c>
      <c r="F228" s="58">
        <v>1.5131779548266757</v>
      </c>
      <c r="I228" s="61"/>
      <c r="J228" s="61"/>
      <c r="K228" s="61"/>
    </row>
    <row r="229" spans="2:11" x14ac:dyDescent="0.35">
      <c r="B229" s="62"/>
      <c r="C229" s="55">
        <v>3.5</v>
      </c>
      <c r="D229" s="56">
        <v>159.86759595381233</v>
      </c>
      <c r="E229" s="57">
        <v>3.3979390575197527E-2</v>
      </c>
      <c r="F229" s="58">
        <v>1.3591756230079013</v>
      </c>
      <c r="I229" s="61"/>
      <c r="J229" s="61"/>
      <c r="K229" s="61"/>
    </row>
    <row r="230" spans="2:11" x14ac:dyDescent="0.35">
      <c r="B230" s="62"/>
      <c r="C230" s="55">
        <v>4</v>
      </c>
      <c r="D230" s="56">
        <v>144.17661489559868</v>
      </c>
      <c r="E230" s="57">
        <v>3.0644318381836299E-2</v>
      </c>
      <c r="F230" s="58">
        <v>1.225772735273452</v>
      </c>
      <c r="I230" s="61"/>
      <c r="J230" s="61"/>
      <c r="K230" s="61"/>
    </row>
    <row r="231" spans="2:11" x14ac:dyDescent="0.35">
      <c r="B231" s="63"/>
      <c r="C231" s="55">
        <v>4.5</v>
      </c>
      <c r="D231" s="56">
        <v>130.33618872210718</v>
      </c>
      <c r="E231" s="57">
        <v>2.7702576224081406E-2</v>
      </c>
      <c r="F231" s="58">
        <v>1.1081030489632564</v>
      </c>
      <c r="I231" s="61"/>
      <c r="J231" s="61"/>
      <c r="K231" s="61"/>
    </row>
    <row r="232" spans="2:11" x14ac:dyDescent="0.35">
      <c r="C232" s="55">
        <v>5</v>
      </c>
      <c r="D232" s="56">
        <v>117.95550562596632</v>
      </c>
      <c r="E232" s="57">
        <v>2.5071098193767766E-2</v>
      </c>
      <c r="F232" s="58">
        <v>1.0028439277507106</v>
      </c>
      <c r="I232" s="61"/>
      <c r="J232" s="61"/>
      <c r="K232" s="61"/>
    </row>
    <row r="233" spans="2:11" x14ac:dyDescent="0.35">
      <c r="C233" s="55">
        <v>5.5</v>
      </c>
      <c r="D233" s="56">
        <v>106.75581545146309</v>
      </c>
      <c r="E233" s="57">
        <v>2.269063675947813E-2</v>
      </c>
      <c r="F233" s="58">
        <v>0.90762547037912522</v>
      </c>
      <c r="I233" s="61"/>
      <c r="J233" s="61"/>
      <c r="K233" s="61"/>
    </row>
    <row r="234" spans="2:11" x14ac:dyDescent="0.35">
      <c r="C234" s="55">
        <v>6</v>
      </c>
      <c r="D234" s="56">
        <v>96.531299393037472</v>
      </c>
      <c r="E234" s="57">
        <v>2.0517445735250821E-2</v>
      </c>
      <c r="F234" s="58">
        <v>0.82069782941003266</v>
      </c>
      <c r="I234" s="61"/>
      <c r="J234" s="61"/>
      <c r="K234" s="61"/>
    </row>
    <row r="235" spans="2:11" x14ac:dyDescent="0.35">
      <c r="C235" s="55">
        <v>6.5</v>
      </c>
      <c r="D235" s="56">
        <v>87.125656380796912</v>
      </c>
      <c r="E235" s="57">
        <v>1.851830378520777E-2</v>
      </c>
      <c r="F235" s="58">
        <v>0.74073215140831072</v>
      </c>
      <c r="I235" s="61"/>
      <c r="J235" s="61"/>
      <c r="K235" s="61"/>
    </row>
    <row r="236" spans="2:11" x14ac:dyDescent="0.35">
      <c r="C236" s="55">
        <v>7</v>
      </c>
      <c r="D236" s="56">
        <v>78.417391122181414</v>
      </c>
      <c r="E236" s="57">
        <v>1.6667387439781464E-2</v>
      </c>
      <c r="F236" s="58">
        <v>0.66669549759125846</v>
      </c>
      <c r="I236" s="61"/>
      <c r="J236" s="61"/>
      <c r="K236" s="61"/>
    </row>
    <row r="237" spans="2:11" x14ac:dyDescent="0.35">
      <c r="C237" s="55">
        <v>7.5</v>
      </c>
      <c r="D237" s="56">
        <v>70.310190123405079</v>
      </c>
      <c r="E237" s="57">
        <v>1.4944225547182277E-2</v>
      </c>
      <c r="F237" s="58">
        <v>0.5977690218872912</v>
      </c>
      <c r="I237" s="61"/>
      <c r="J237" s="61"/>
      <c r="K237" s="61"/>
    </row>
    <row r="238" spans="2:11" x14ac:dyDescent="0.35">
      <c r="B238" s="60"/>
      <c r="C238" s="55">
        <v>8</v>
      </c>
      <c r="D238" s="56">
        <v>62.726410063967769</v>
      </c>
      <c r="E238" s="57">
        <v>1.3332315246420232E-2</v>
      </c>
      <c r="F238" s="58">
        <v>0.53329260985680937</v>
      </c>
      <c r="I238" s="61"/>
      <c r="J238" s="61"/>
      <c r="K238" s="61"/>
    </row>
    <row r="239" spans="2:11" x14ac:dyDescent="0.35">
      <c r="B239" s="62"/>
      <c r="C239" s="55">
        <v>8.5</v>
      </c>
      <c r="D239" s="56">
        <v>55.602543728971163</v>
      </c>
      <c r="E239" s="57">
        <v>1.1818158264461951E-2</v>
      </c>
      <c r="F239" s="58">
        <v>0.47272633057847807</v>
      </c>
      <c r="I239" s="61"/>
      <c r="J239" s="61"/>
      <c r="K239" s="61"/>
    </row>
    <row r="240" spans="2:11" x14ac:dyDescent="0.35">
      <c r="B240" s="62"/>
      <c r="C240" s="55">
        <v>9</v>
      </c>
      <c r="D240" s="56">
        <v>48.885983890476204</v>
      </c>
      <c r="E240" s="57">
        <v>1.0390573088665332E-2</v>
      </c>
      <c r="F240" s="58">
        <v>0.41562292354661329</v>
      </c>
      <c r="I240" s="61"/>
      <c r="J240" s="61"/>
      <c r="K240" s="61"/>
    </row>
    <row r="241" spans="2:11" x14ac:dyDescent="0.35">
      <c r="B241" s="63"/>
      <c r="C241" s="55">
        <v>9.5</v>
      </c>
      <c r="D241" s="56">
        <v>42.532663310590749</v>
      </c>
      <c r="E241" s="57">
        <v>9.0401933563289631E-3</v>
      </c>
      <c r="F241" s="58">
        <v>0.36160773425315851</v>
      </c>
      <c r="I241" s="61"/>
      <c r="J241" s="61"/>
      <c r="K241" s="61"/>
    </row>
    <row r="242" spans="2:11" x14ac:dyDescent="0.35">
      <c r="C242" s="55">
        <v>10</v>
      </c>
      <c r="D242" s="56">
        <v>36.505300794335334</v>
      </c>
      <c r="E242" s="57">
        <v>7.7590950583516852E-3</v>
      </c>
      <c r="F242" s="58">
        <v>0.31036380233406735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364.54449103333047</v>
      </c>
      <c r="E247" s="66">
        <v>7.7482866799578831E-2</v>
      </c>
      <c r="F247" s="67">
        <v>3.0993146719831532</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row r="250" spans="2:11" x14ac:dyDescent="0.35">
      <c r="B250" s="62"/>
      <c r="D250" s="61"/>
      <c r="E250" s="61"/>
      <c r="F250" s="61"/>
      <c r="G250" s="61"/>
      <c r="H250" s="61"/>
      <c r="I250" s="61"/>
      <c r="J250" s="61"/>
      <c r="K250" s="61"/>
    </row>
    <row r="251" spans="2:11" x14ac:dyDescent="0.35">
      <c r="B251" s="63"/>
      <c r="D251" s="61"/>
      <c r="E251" s="61"/>
      <c r="F251" s="61"/>
      <c r="G251" s="61"/>
      <c r="H251" s="61"/>
      <c r="I251" s="61"/>
      <c r="J251" s="61"/>
      <c r="K251" s="61"/>
    </row>
    <row r="252" spans="2:11" x14ac:dyDescent="0.35">
      <c r="D252" s="61"/>
      <c r="E252" s="61"/>
      <c r="F252" s="61"/>
      <c r="G252" s="61"/>
      <c r="H252" s="61"/>
      <c r="I252" s="61"/>
      <c r="J252" s="61"/>
      <c r="K252" s="61"/>
    </row>
    <row r="253" spans="2:11" x14ac:dyDescent="0.35">
      <c r="D253" s="61"/>
      <c r="E253" s="61"/>
      <c r="F253" s="61"/>
      <c r="G253" s="61"/>
      <c r="H253" s="61"/>
      <c r="I253" s="61"/>
      <c r="J253" s="61"/>
      <c r="K253" s="61"/>
    </row>
    <row r="254" spans="2:11" x14ac:dyDescent="0.35">
      <c r="D254" s="61"/>
      <c r="E254" s="61"/>
      <c r="F254" s="61"/>
      <c r="G254" s="61"/>
      <c r="H254" s="61"/>
      <c r="I254" s="61"/>
      <c r="J254" s="61"/>
      <c r="K254" s="61"/>
    </row>
    <row r="255" spans="2:11" x14ac:dyDescent="0.35">
      <c r="D255" s="61"/>
      <c r="E255" s="61"/>
      <c r="F255" s="61"/>
      <c r="G255" s="61"/>
      <c r="H255" s="61"/>
      <c r="I255" s="61"/>
      <c r="J255" s="61"/>
      <c r="K255" s="61"/>
    </row>
    <row r="256" spans="2:11" x14ac:dyDescent="0.35">
      <c r="D256" s="61"/>
      <c r="E256" s="61"/>
      <c r="F256" s="61"/>
      <c r="G256" s="61"/>
      <c r="H256" s="61"/>
      <c r="I256" s="61"/>
      <c r="J256" s="61"/>
      <c r="K256" s="61"/>
    </row>
    <row r="257" spans="4:11" x14ac:dyDescent="0.35">
      <c r="D257" s="61"/>
      <c r="E257" s="61"/>
      <c r="F257" s="61"/>
      <c r="G257" s="61"/>
      <c r="H257" s="61"/>
      <c r="I257" s="61"/>
      <c r="J257" s="61"/>
      <c r="K257" s="6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241"/>
  <sheetViews>
    <sheetView topLeftCell="A195" workbookViewId="0">
      <selection activeCell="I32" sqref="I32"/>
    </sheetView>
  </sheetViews>
  <sheetFormatPr defaultColWidth="8.81640625" defaultRowHeight="14.5" x14ac:dyDescent="0.35"/>
  <cols>
    <col min="2" max="2" width="23.453125" customWidth="1"/>
    <col min="3" max="3" width="29.453125" customWidth="1"/>
  </cols>
  <sheetData>
    <row r="1" spans="2:11" ht="15" thickBot="1" x14ac:dyDescent="0.4"/>
    <row r="2" spans="2:11" ht="26.5" thickBot="1" x14ac:dyDescent="0.65">
      <c r="B2" s="4" t="s">
        <v>85</v>
      </c>
      <c r="C2" s="5"/>
      <c r="D2" s="6">
        <v>8</v>
      </c>
      <c r="E2" s="7" t="s">
        <v>86</v>
      </c>
      <c r="F2" s="8"/>
      <c r="G2" s="8"/>
      <c r="H2" s="8"/>
      <c r="I2" s="9"/>
      <c r="J2" s="5" t="s">
        <v>87</v>
      </c>
      <c r="K2" s="10" t="s">
        <v>13</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9.1936572623704951</v>
      </c>
      <c r="E6" s="25">
        <v>8.9615699446168602</v>
      </c>
      <c r="F6" s="25">
        <v>7.393442130489829</v>
      </c>
      <c r="G6" s="25">
        <v>7.3596661137156287</v>
      </c>
      <c r="H6" s="25">
        <v>7.7659794838280005</v>
      </c>
      <c r="I6" s="25">
        <v>8.4032110037831149</v>
      </c>
      <c r="J6" s="25">
        <v>8.0382850222637963</v>
      </c>
      <c r="K6" s="26">
        <v>7.0247096738897241</v>
      </c>
    </row>
    <row r="7" spans="2:11" x14ac:dyDescent="0.35">
      <c r="B7" s="27" t="s">
        <v>107</v>
      </c>
      <c r="C7" s="2" t="s">
        <v>69</v>
      </c>
      <c r="D7" s="28">
        <v>9.2020484158224019</v>
      </c>
      <c r="E7" s="28">
        <v>8.9700012413138719</v>
      </c>
      <c r="F7" s="28">
        <v>7.4025023583054725</v>
      </c>
      <c r="G7" s="28">
        <v>7.3686313452574748</v>
      </c>
      <c r="H7" s="28">
        <v>7.7747188394977025</v>
      </c>
      <c r="I7" s="28">
        <v>8.411857052665674</v>
      </c>
      <c r="J7" s="28">
        <v>8.0470467580906497</v>
      </c>
      <c r="K7" s="29">
        <v>7.0337854897951368</v>
      </c>
    </row>
    <row r="8" spans="2:11" x14ac:dyDescent="0.35">
      <c r="B8" s="27" t="s">
        <v>108</v>
      </c>
      <c r="C8" s="2" t="s">
        <v>71</v>
      </c>
      <c r="D8" s="28">
        <v>9.2007435763230117</v>
      </c>
      <c r="E8" s="28">
        <v>8.9686964018144817</v>
      </c>
      <c r="F8" s="28">
        <v>7.4011975188060823</v>
      </c>
      <c r="G8" s="28">
        <v>7.3673265057580846</v>
      </c>
      <c r="H8" s="28">
        <v>7.7734139999983114</v>
      </c>
      <c r="I8" s="28">
        <v>8.4105522131662838</v>
      </c>
      <c r="J8" s="28">
        <v>8.0457419185912595</v>
      </c>
      <c r="K8" s="29">
        <v>7.0324806502957458</v>
      </c>
    </row>
    <row r="9" spans="2:11" x14ac:dyDescent="0.35">
      <c r="B9" s="30">
        <v>0</v>
      </c>
      <c r="C9" s="2" t="s">
        <v>73</v>
      </c>
      <c r="D9" s="28">
        <v>9.1987863170739246</v>
      </c>
      <c r="E9" s="28">
        <v>8.9667391425653946</v>
      </c>
      <c r="F9" s="28">
        <v>7.3992402595569953</v>
      </c>
      <c r="G9" s="28">
        <v>7.3653692465089984</v>
      </c>
      <c r="H9" s="28">
        <v>7.7714567407492252</v>
      </c>
      <c r="I9" s="28">
        <v>8.4085949539171967</v>
      </c>
      <c r="J9" s="28">
        <v>8.0437846593421742</v>
      </c>
      <c r="K9" s="29">
        <v>7.0305233910466596</v>
      </c>
    </row>
    <row r="10" spans="2:11" x14ac:dyDescent="0.35">
      <c r="B10" s="31"/>
      <c r="C10" s="2" t="s">
        <v>75</v>
      </c>
      <c r="D10" s="28">
        <v>9.1968290578248393</v>
      </c>
      <c r="E10" s="28">
        <v>8.9647818833163075</v>
      </c>
      <c r="F10" s="28">
        <v>7.3972830003079091</v>
      </c>
      <c r="G10" s="28">
        <v>7.3634119872599104</v>
      </c>
      <c r="H10" s="28">
        <v>7.7694994815001381</v>
      </c>
      <c r="I10" s="28">
        <v>8.4066376946681114</v>
      </c>
      <c r="J10" s="28">
        <v>8.0418274000930872</v>
      </c>
      <c r="K10" s="29">
        <v>7.0285661317975734</v>
      </c>
    </row>
    <row r="11" spans="2:11" x14ac:dyDescent="0.35">
      <c r="B11" s="31"/>
      <c r="C11" s="2" t="s">
        <v>77</v>
      </c>
      <c r="D11" s="28">
        <v>9.2001126401709712</v>
      </c>
      <c r="E11" s="28">
        <v>8.9684570212865609</v>
      </c>
      <c r="F11" s="28">
        <v>7.400632906531853</v>
      </c>
      <c r="G11" s="28">
        <v>7.3668132535217099</v>
      </c>
      <c r="H11" s="28">
        <v>7.7729955189348647</v>
      </c>
      <c r="I11" s="28">
        <v>8.4102119326109115</v>
      </c>
      <c r="J11" s="28">
        <v>8.0453454077336524</v>
      </c>
      <c r="K11" s="29">
        <v>7.031912619431119</v>
      </c>
    </row>
    <row r="12" spans="2:11" x14ac:dyDescent="0.35">
      <c r="B12" s="31"/>
      <c r="C12" s="2" t="s">
        <v>79</v>
      </c>
      <c r="D12" s="28">
        <v>9.1990242370693593</v>
      </c>
      <c r="E12" s="28">
        <v>8.967368618184949</v>
      </c>
      <c r="F12" s="28">
        <v>7.3995445034302412</v>
      </c>
      <c r="G12" s="28">
        <v>7.3657248504200981</v>
      </c>
      <c r="H12" s="28">
        <v>7.7719071158332529</v>
      </c>
      <c r="I12" s="28">
        <v>8.4091235295092996</v>
      </c>
      <c r="J12" s="28">
        <v>8.0442570046320405</v>
      </c>
      <c r="K12" s="29">
        <v>7.0308242163295072</v>
      </c>
    </row>
    <row r="13" spans="2:11" x14ac:dyDescent="0.35">
      <c r="B13" s="31"/>
      <c r="C13" s="2" t="s">
        <v>81</v>
      </c>
      <c r="D13" s="28">
        <v>9.1973916324169416</v>
      </c>
      <c r="E13" s="28">
        <v>8.9657360135325312</v>
      </c>
      <c r="F13" s="28">
        <v>7.3979118987778243</v>
      </c>
      <c r="G13" s="28">
        <v>7.3640922457676803</v>
      </c>
      <c r="H13" s="28">
        <v>7.7702745111808351</v>
      </c>
      <c r="I13" s="28">
        <v>8.4074909248568819</v>
      </c>
      <c r="J13" s="28">
        <v>8.0426243999796228</v>
      </c>
      <c r="K13" s="29">
        <v>7.0291916116770894</v>
      </c>
    </row>
    <row r="14" spans="2:11" x14ac:dyDescent="0.35">
      <c r="B14" s="31"/>
      <c r="C14" s="2" t="s">
        <v>83</v>
      </c>
      <c r="D14" s="28">
        <v>9.1957590277645238</v>
      </c>
      <c r="E14" s="28">
        <v>8.9641034088801135</v>
      </c>
      <c r="F14" s="28">
        <v>7.3962792941254065</v>
      </c>
      <c r="G14" s="28">
        <v>7.3624596411152625</v>
      </c>
      <c r="H14" s="28">
        <v>7.7686419065284182</v>
      </c>
      <c r="I14" s="28">
        <v>8.4058583202044659</v>
      </c>
      <c r="J14" s="28">
        <v>8.040991795327205</v>
      </c>
      <c r="K14" s="29">
        <v>7.0275590070246716</v>
      </c>
    </row>
    <row r="15" spans="2:11" ht="15" thickBot="1" x14ac:dyDescent="0.4">
      <c r="B15" s="32"/>
      <c r="C15" s="3" t="s">
        <v>84</v>
      </c>
      <c r="D15" s="33">
        <v>9.2020484158224019</v>
      </c>
      <c r="E15" s="33">
        <v>8.9700012413138719</v>
      </c>
      <c r="F15" s="33">
        <v>7.4025023583054725</v>
      </c>
      <c r="G15" s="33">
        <v>7.3686313452574748</v>
      </c>
      <c r="H15" s="33">
        <v>7.7747188394977025</v>
      </c>
      <c r="I15" s="33">
        <v>8.411857052665674</v>
      </c>
      <c r="J15" s="33">
        <v>8.0470467580906497</v>
      </c>
      <c r="K15" s="34">
        <v>7.0337854897951368</v>
      </c>
    </row>
    <row r="16" spans="2:11" x14ac:dyDescent="0.35">
      <c r="B16" s="24" t="s">
        <v>106</v>
      </c>
      <c r="C16" s="1" t="s">
        <v>2</v>
      </c>
      <c r="D16" s="25">
        <v>8.749258321607055</v>
      </c>
      <c r="E16" s="25">
        <v>8.5171710038534201</v>
      </c>
      <c r="F16" s="25">
        <v>6.9490431897263889</v>
      </c>
      <c r="G16" s="25">
        <v>6.9152671729521886</v>
      </c>
      <c r="H16" s="25">
        <v>7.3215805430645604</v>
      </c>
      <c r="I16" s="25">
        <v>7.9588120630196748</v>
      </c>
      <c r="J16" s="25">
        <v>7.5938860815003553</v>
      </c>
      <c r="K16" s="26">
        <v>6.580310733126284</v>
      </c>
    </row>
    <row r="17" spans="2:11" x14ac:dyDescent="0.35">
      <c r="B17" s="27" t="s">
        <v>107</v>
      </c>
      <c r="C17" s="2" t="s">
        <v>69</v>
      </c>
      <c r="D17" s="28">
        <v>8.7576494750589617</v>
      </c>
      <c r="E17" s="28">
        <v>8.5256023005504318</v>
      </c>
      <c r="F17" s="28">
        <v>6.9581034175420324</v>
      </c>
      <c r="G17" s="28">
        <v>6.9242324044940347</v>
      </c>
      <c r="H17" s="28">
        <v>7.3303198987342624</v>
      </c>
      <c r="I17" s="28">
        <v>7.9674581119022339</v>
      </c>
      <c r="J17" s="28">
        <v>7.6026478173272105</v>
      </c>
      <c r="K17" s="29">
        <v>6.5893865490316967</v>
      </c>
    </row>
    <row r="18" spans="2:11" x14ac:dyDescent="0.35">
      <c r="B18" s="27" t="s">
        <v>109</v>
      </c>
      <c r="C18" s="2" t="s">
        <v>71</v>
      </c>
      <c r="D18" s="28">
        <v>8.7563446355595715</v>
      </c>
      <c r="E18" s="28">
        <v>8.5242974610510416</v>
      </c>
      <c r="F18" s="28">
        <v>6.9567985780426422</v>
      </c>
      <c r="G18" s="28">
        <v>6.9229275649946445</v>
      </c>
      <c r="H18" s="28">
        <v>7.3290150592348713</v>
      </c>
      <c r="I18" s="28">
        <v>7.9661532724028428</v>
      </c>
      <c r="J18" s="28">
        <v>7.6013429778278194</v>
      </c>
      <c r="K18" s="29">
        <v>6.5880817095323057</v>
      </c>
    </row>
    <row r="19" spans="2:11" x14ac:dyDescent="0.35">
      <c r="B19" s="30">
        <v>0</v>
      </c>
      <c r="C19" s="2" t="s">
        <v>73</v>
      </c>
      <c r="D19" s="28">
        <v>8.7543873763104845</v>
      </c>
      <c r="E19" s="28">
        <v>8.5223402018019545</v>
      </c>
      <c r="F19" s="28">
        <v>6.9548413187935552</v>
      </c>
      <c r="G19" s="28">
        <v>6.9209703057455583</v>
      </c>
      <c r="H19" s="28">
        <v>7.3270577999857851</v>
      </c>
      <c r="I19" s="28">
        <v>7.9641960131537566</v>
      </c>
      <c r="J19" s="28">
        <v>7.5993857185787332</v>
      </c>
      <c r="K19" s="29">
        <v>6.5861244502832195</v>
      </c>
    </row>
    <row r="20" spans="2:11" x14ac:dyDescent="0.35">
      <c r="B20" s="31"/>
      <c r="C20" s="2" t="s">
        <v>75</v>
      </c>
      <c r="D20" s="28">
        <v>8.7524301170613974</v>
      </c>
      <c r="E20" s="28">
        <v>8.5203829425528674</v>
      </c>
      <c r="F20" s="28">
        <v>6.9528840595444681</v>
      </c>
      <c r="G20" s="28">
        <v>6.9190130464964703</v>
      </c>
      <c r="H20" s="28">
        <v>7.325100540736698</v>
      </c>
      <c r="I20" s="28">
        <v>7.9622387539046695</v>
      </c>
      <c r="J20" s="28">
        <v>7.5974284593296453</v>
      </c>
      <c r="K20" s="29">
        <v>6.5841671910341315</v>
      </c>
    </row>
    <row r="21" spans="2:11" x14ac:dyDescent="0.35">
      <c r="B21" s="31"/>
      <c r="C21" s="2" t="s">
        <v>77</v>
      </c>
      <c r="D21" s="28">
        <v>8.7557136994075311</v>
      </c>
      <c r="E21" s="28">
        <v>8.5240580805231208</v>
      </c>
      <c r="F21" s="28">
        <v>6.9562339657684129</v>
      </c>
      <c r="G21" s="28">
        <v>6.9224143127582698</v>
      </c>
      <c r="H21" s="28">
        <v>7.3285965781714246</v>
      </c>
      <c r="I21" s="28">
        <v>7.9658129918474723</v>
      </c>
      <c r="J21" s="28">
        <v>7.6009464669702123</v>
      </c>
      <c r="K21" s="29">
        <v>6.5875136786676789</v>
      </c>
    </row>
    <row r="22" spans="2:11" x14ac:dyDescent="0.35">
      <c r="B22" s="31"/>
      <c r="C22" s="2" t="s">
        <v>79</v>
      </c>
      <c r="D22" s="28">
        <v>8.7546252963059192</v>
      </c>
      <c r="E22" s="28">
        <v>8.5229696774215089</v>
      </c>
      <c r="F22" s="28">
        <v>6.9551455626668011</v>
      </c>
      <c r="G22" s="28">
        <v>6.9213259096566579</v>
      </c>
      <c r="H22" s="28">
        <v>7.3275081750698128</v>
      </c>
      <c r="I22" s="28">
        <v>7.9647245887458604</v>
      </c>
      <c r="J22" s="28">
        <v>7.5998580638686013</v>
      </c>
      <c r="K22" s="29">
        <v>6.5864252755660671</v>
      </c>
    </row>
    <row r="23" spans="2:11" x14ac:dyDescent="0.35">
      <c r="B23" s="31"/>
      <c r="C23" s="2" t="s">
        <v>81</v>
      </c>
      <c r="D23" s="28">
        <v>8.7529926916535015</v>
      </c>
      <c r="E23" s="28">
        <v>8.5213370727690911</v>
      </c>
      <c r="F23" s="28">
        <v>6.9535129580143842</v>
      </c>
      <c r="G23" s="28">
        <v>6.9196933050042402</v>
      </c>
      <c r="H23" s="28">
        <v>7.325875570417395</v>
      </c>
      <c r="I23" s="28">
        <v>7.9630919840934427</v>
      </c>
      <c r="J23" s="28">
        <v>7.5982254592161835</v>
      </c>
      <c r="K23" s="29">
        <v>6.5847926709136493</v>
      </c>
    </row>
    <row r="24" spans="2:11" x14ac:dyDescent="0.35">
      <c r="B24" s="31"/>
      <c r="C24" s="2" t="s">
        <v>83</v>
      </c>
      <c r="D24" s="28">
        <v>8.7513600870010837</v>
      </c>
      <c r="E24" s="28">
        <v>8.5197044681166734</v>
      </c>
      <c r="F24" s="28">
        <v>6.9518803533619664</v>
      </c>
      <c r="G24" s="28">
        <v>6.9180607003518224</v>
      </c>
      <c r="H24" s="28">
        <v>7.3242429657649781</v>
      </c>
      <c r="I24" s="28">
        <v>7.9614593794410249</v>
      </c>
      <c r="J24" s="28">
        <v>7.5965928545637658</v>
      </c>
      <c r="K24" s="29">
        <v>6.5831600662612315</v>
      </c>
    </row>
    <row r="25" spans="2:11" ht="15" thickBot="1" x14ac:dyDescent="0.4">
      <c r="B25" s="32"/>
      <c r="C25" s="3" t="s">
        <v>84</v>
      </c>
      <c r="D25" s="33">
        <v>8.7576494750589617</v>
      </c>
      <c r="E25" s="33">
        <v>8.5256023005504318</v>
      </c>
      <c r="F25" s="33">
        <v>6.9581034175420324</v>
      </c>
      <c r="G25" s="33">
        <v>6.9242324044940347</v>
      </c>
      <c r="H25" s="33">
        <v>7.3303198987342624</v>
      </c>
      <c r="I25" s="33">
        <v>7.9674581119022339</v>
      </c>
      <c r="J25" s="33">
        <v>7.6026478173272105</v>
      </c>
      <c r="K25" s="34">
        <v>6.5893865490316967</v>
      </c>
    </row>
    <row r="26" spans="2:11" x14ac:dyDescent="0.35">
      <c r="B26" s="24" t="s">
        <v>106</v>
      </c>
      <c r="C26" s="1" t="s">
        <v>2</v>
      </c>
      <c r="D26" s="25">
        <v>8.0826599104618939</v>
      </c>
      <c r="E26" s="25">
        <v>7.850572592708259</v>
      </c>
      <c r="F26" s="25">
        <v>6.2824447785812279</v>
      </c>
      <c r="G26" s="25">
        <v>6.2486687618070276</v>
      </c>
      <c r="H26" s="25">
        <v>6.6549821319193994</v>
      </c>
      <c r="I26" s="25">
        <v>7.2922136518745146</v>
      </c>
      <c r="J26" s="25">
        <v>6.9272876703551942</v>
      </c>
      <c r="K26" s="26">
        <v>5.9137123219811238</v>
      </c>
    </row>
    <row r="27" spans="2:11" x14ac:dyDescent="0.35">
      <c r="B27" s="27" t="s">
        <v>107</v>
      </c>
      <c r="C27" s="2" t="s">
        <v>69</v>
      </c>
      <c r="D27" s="28">
        <v>8.0910510639138025</v>
      </c>
      <c r="E27" s="28">
        <v>7.8590038894052725</v>
      </c>
      <c r="F27" s="28">
        <v>6.2915050063968723</v>
      </c>
      <c r="G27" s="28">
        <v>6.2576339933488754</v>
      </c>
      <c r="H27" s="28">
        <v>6.6637214875891031</v>
      </c>
      <c r="I27" s="28">
        <v>7.3008597007570728</v>
      </c>
      <c r="J27" s="28">
        <v>6.9360494061820495</v>
      </c>
      <c r="K27" s="29">
        <v>5.9227881378865357</v>
      </c>
    </row>
    <row r="28" spans="2:11" x14ac:dyDescent="0.35">
      <c r="B28" s="27" t="s">
        <v>110</v>
      </c>
      <c r="C28" s="2" t="s">
        <v>71</v>
      </c>
      <c r="D28" s="28">
        <v>8.0897462244144105</v>
      </c>
      <c r="E28" s="28">
        <v>7.8576990499058805</v>
      </c>
      <c r="F28" s="28">
        <v>6.2902001668974812</v>
      </c>
      <c r="G28" s="28">
        <v>6.2563291538494834</v>
      </c>
      <c r="H28" s="28">
        <v>6.6624166480897111</v>
      </c>
      <c r="I28" s="28">
        <v>7.2995548612576826</v>
      </c>
      <c r="J28" s="28">
        <v>6.9347445666826584</v>
      </c>
      <c r="K28" s="29">
        <v>5.9214832983871446</v>
      </c>
    </row>
    <row r="29" spans="2:11" x14ac:dyDescent="0.35">
      <c r="B29" s="30">
        <v>0</v>
      </c>
      <c r="C29" s="2" t="s">
        <v>73</v>
      </c>
      <c r="D29" s="28">
        <v>8.0877889651653252</v>
      </c>
      <c r="E29" s="28">
        <v>7.8557417906567943</v>
      </c>
      <c r="F29" s="28">
        <v>6.288242907648395</v>
      </c>
      <c r="G29" s="28">
        <v>6.2543718946003972</v>
      </c>
      <c r="H29" s="28">
        <v>6.6604593888406241</v>
      </c>
      <c r="I29" s="28">
        <v>7.2975976020085964</v>
      </c>
      <c r="J29" s="28">
        <v>6.9327873074335722</v>
      </c>
      <c r="K29" s="29">
        <v>5.9195260391380584</v>
      </c>
    </row>
    <row r="30" spans="2:11" x14ac:dyDescent="0.35">
      <c r="B30" s="31"/>
      <c r="C30" s="2" t="s">
        <v>75</v>
      </c>
      <c r="D30" s="28">
        <v>8.0858317059162381</v>
      </c>
      <c r="E30" s="28">
        <v>7.8537845314077073</v>
      </c>
      <c r="F30" s="28">
        <v>6.2862856483993088</v>
      </c>
      <c r="G30" s="28">
        <v>6.252414635351311</v>
      </c>
      <c r="H30" s="28">
        <v>6.6585021295915379</v>
      </c>
      <c r="I30" s="28">
        <v>7.2956403427595093</v>
      </c>
      <c r="J30" s="28">
        <v>6.930830048184486</v>
      </c>
      <c r="K30" s="29">
        <v>5.9175687798889722</v>
      </c>
    </row>
    <row r="31" spans="2:11" x14ac:dyDescent="0.35">
      <c r="B31" s="31"/>
      <c r="C31" s="2" t="s">
        <v>77</v>
      </c>
      <c r="D31" s="28">
        <v>8.08911528826237</v>
      </c>
      <c r="E31" s="28">
        <v>7.8574596693779597</v>
      </c>
      <c r="F31" s="28">
        <v>6.2896355546232519</v>
      </c>
      <c r="G31" s="28">
        <v>6.2558159016131087</v>
      </c>
      <c r="H31" s="28">
        <v>6.6619981670262636</v>
      </c>
      <c r="I31" s="28">
        <v>7.2992145807023112</v>
      </c>
      <c r="J31" s="28">
        <v>6.9343480558250521</v>
      </c>
      <c r="K31" s="29">
        <v>5.9209152675225178</v>
      </c>
    </row>
    <row r="32" spans="2:11" x14ac:dyDescent="0.35">
      <c r="B32" s="31"/>
      <c r="C32" s="2" t="s">
        <v>79</v>
      </c>
      <c r="D32" s="28">
        <v>8.0880268851607582</v>
      </c>
      <c r="E32" s="28">
        <v>7.8563712662763479</v>
      </c>
      <c r="F32" s="28">
        <v>6.2885471515216409</v>
      </c>
      <c r="G32" s="28">
        <v>6.2547274985114969</v>
      </c>
      <c r="H32" s="28">
        <v>6.6609097639246517</v>
      </c>
      <c r="I32" s="28">
        <v>7.2981261776006994</v>
      </c>
      <c r="J32" s="28">
        <v>6.9332596527234402</v>
      </c>
      <c r="K32" s="29">
        <v>5.919826864420906</v>
      </c>
    </row>
    <row r="33" spans="2:11" x14ac:dyDescent="0.35">
      <c r="B33" s="31"/>
      <c r="C33" s="2" t="s">
        <v>81</v>
      </c>
      <c r="D33" s="28">
        <v>8.0863942805083404</v>
      </c>
      <c r="E33" s="28">
        <v>7.8547386616239301</v>
      </c>
      <c r="F33" s="28">
        <v>6.2869145468692231</v>
      </c>
      <c r="G33" s="28">
        <v>6.2530948938590791</v>
      </c>
      <c r="H33" s="28">
        <v>6.6592771592722348</v>
      </c>
      <c r="I33" s="28">
        <v>7.2964935729482816</v>
      </c>
      <c r="J33" s="28">
        <v>6.9316270480710225</v>
      </c>
      <c r="K33" s="29">
        <v>5.9181942597684882</v>
      </c>
    </row>
    <row r="34" spans="2:11" x14ac:dyDescent="0.35">
      <c r="B34" s="31"/>
      <c r="C34" s="2" t="s">
        <v>83</v>
      </c>
      <c r="D34" s="28">
        <v>8.0847616758559244</v>
      </c>
      <c r="E34" s="28">
        <v>7.8531060569715141</v>
      </c>
      <c r="F34" s="28">
        <v>6.2852819422168054</v>
      </c>
      <c r="G34" s="28">
        <v>6.2514622892066631</v>
      </c>
      <c r="H34" s="28">
        <v>6.657644554619818</v>
      </c>
      <c r="I34" s="28">
        <v>7.2948609682958656</v>
      </c>
      <c r="J34" s="28">
        <v>6.9299944434186047</v>
      </c>
      <c r="K34" s="29">
        <v>5.9165616551160722</v>
      </c>
    </row>
    <row r="35" spans="2:11" ht="15" thickBot="1" x14ac:dyDescent="0.4">
      <c r="B35" s="32"/>
      <c r="C35" s="3" t="s">
        <v>84</v>
      </c>
      <c r="D35" s="33">
        <v>8.0910510639138025</v>
      </c>
      <c r="E35" s="33">
        <v>7.8590038894052725</v>
      </c>
      <c r="F35" s="33">
        <v>6.2915050063968723</v>
      </c>
      <c r="G35" s="33">
        <v>6.2576339933488754</v>
      </c>
      <c r="H35" s="33">
        <v>6.6637214875891031</v>
      </c>
      <c r="I35" s="33">
        <v>7.3008597007570728</v>
      </c>
      <c r="J35" s="33">
        <v>6.9360494061820495</v>
      </c>
      <c r="K35" s="34">
        <v>5.9227881378865357</v>
      </c>
    </row>
    <row r="36" spans="2:11" x14ac:dyDescent="0.35">
      <c r="B36" s="24" t="s">
        <v>106</v>
      </c>
      <c r="C36" s="1" t="s">
        <v>2</v>
      </c>
      <c r="D36" s="25">
        <v>7.4160614993167346</v>
      </c>
      <c r="E36" s="25">
        <v>7.1839741815630997</v>
      </c>
      <c r="F36" s="25">
        <v>5.6158463674360686</v>
      </c>
      <c r="G36" s="25">
        <v>5.5820703506618683</v>
      </c>
      <c r="H36" s="25">
        <v>5.9883837207742401</v>
      </c>
      <c r="I36" s="25">
        <v>6.6256152407293545</v>
      </c>
      <c r="J36" s="25">
        <v>6.2606892592100349</v>
      </c>
      <c r="K36" s="26">
        <v>5.2471139108359637</v>
      </c>
    </row>
    <row r="37" spans="2:11" x14ac:dyDescent="0.35">
      <c r="B37" s="27" t="s">
        <v>107</v>
      </c>
      <c r="C37" s="2" t="s">
        <v>69</v>
      </c>
      <c r="D37" s="28">
        <v>7.4244526527686423</v>
      </c>
      <c r="E37" s="28">
        <v>7.1924054782601115</v>
      </c>
      <c r="F37" s="28">
        <v>5.6249065952517121</v>
      </c>
      <c r="G37" s="28">
        <v>5.5910355822037143</v>
      </c>
      <c r="H37" s="28">
        <v>5.997123076443942</v>
      </c>
      <c r="I37" s="28">
        <v>6.6342612896119135</v>
      </c>
      <c r="J37" s="28">
        <v>6.2694509950368902</v>
      </c>
      <c r="K37" s="29">
        <v>5.2561897267413764</v>
      </c>
    </row>
    <row r="38" spans="2:11" x14ac:dyDescent="0.35">
      <c r="B38" s="27" t="s">
        <v>111</v>
      </c>
      <c r="C38" s="2" t="s">
        <v>71</v>
      </c>
      <c r="D38" s="28">
        <v>7.4231478132692512</v>
      </c>
      <c r="E38" s="28">
        <v>7.1911006387607204</v>
      </c>
      <c r="F38" s="28">
        <v>5.6236017557523219</v>
      </c>
      <c r="G38" s="28">
        <v>5.5897307427043241</v>
      </c>
      <c r="H38" s="28">
        <v>5.995818236944551</v>
      </c>
      <c r="I38" s="28">
        <v>6.6329564501125224</v>
      </c>
      <c r="J38" s="28">
        <v>6.2681461555374991</v>
      </c>
      <c r="K38" s="29">
        <v>5.2548848872419844</v>
      </c>
    </row>
    <row r="39" spans="2:11" x14ac:dyDescent="0.35">
      <c r="B39" s="30">
        <v>0</v>
      </c>
      <c r="C39" s="2" t="s">
        <v>73</v>
      </c>
      <c r="D39" s="28">
        <v>7.4211905540201633</v>
      </c>
      <c r="E39" s="28">
        <v>7.1891433795116333</v>
      </c>
      <c r="F39" s="28">
        <v>5.6216444965032339</v>
      </c>
      <c r="G39" s="28">
        <v>5.5877734834552362</v>
      </c>
      <c r="H39" s="28">
        <v>5.9938609776954639</v>
      </c>
      <c r="I39" s="28">
        <v>6.6309991908634354</v>
      </c>
      <c r="J39" s="28">
        <v>6.266188896288412</v>
      </c>
      <c r="K39" s="29">
        <v>5.2529276279928983</v>
      </c>
    </row>
    <row r="40" spans="2:11" x14ac:dyDescent="0.35">
      <c r="B40" s="31"/>
      <c r="C40" s="2" t="s">
        <v>75</v>
      </c>
      <c r="D40" s="28">
        <v>7.4192332947710771</v>
      </c>
      <c r="E40" s="28">
        <v>7.1871861202625471</v>
      </c>
      <c r="F40" s="28">
        <v>5.6196872372541478</v>
      </c>
      <c r="G40" s="28">
        <v>5.58581622420615</v>
      </c>
      <c r="H40" s="28">
        <v>5.9919037184463777</v>
      </c>
      <c r="I40" s="28">
        <v>6.6290419316143492</v>
      </c>
      <c r="J40" s="28">
        <v>6.264231637039325</v>
      </c>
      <c r="K40" s="29">
        <v>5.2509703687438112</v>
      </c>
    </row>
    <row r="41" spans="2:11" x14ac:dyDescent="0.35">
      <c r="B41" s="31"/>
      <c r="C41" s="2" t="s">
        <v>77</v>
      </c>
      <c r="D41" s="28">
        <v>7.4225168771172099</v>
      </c>
      <c r="E41" s="28">
        <v>7.1908612582328004</v>
      </c>
      <c r="F41" s="28">
        <v>5.6230371434780926</v>
      </c>
      <c r="G41" s="28">
        <v>5.5892174904679495</v>
      </c>
      <c r="H41" s="28">
        <v>5.9953997558811043</v>
      </c>
      <c r="I41" s="28">
        <v>6.6326161695571511</v>
      </c>
      <c r="J41" s="28">
        <v>6.2677496446798919</v>
      </c>
      <c r="K41" s="29">
        <v>5.2543168563773577</v>
      </c>
    </row>
    <row r="42" spans="2:11" x14ac:dyDescent="0.35">
      <c r="B42" s="31"/>
      <c r="C42" s="2" t="s">
        <v>79</v>
      </c>
      <c r="D42" s="28">
        <v>7.421428474015598</v>
      </c>
      <c r="E42" s="28">
        <v>7.1897728551311886</v>
      </c>
      <c r="F42" s="28">
        <v>5.6219487403764807</v>
      </c>
      <c r="G42" s="28">
        <v>5.5881290873663376</v>
      </c>
      <c r="H42" s="28">
        <v>5.9943113527794925</v>
      </c>
      <c r="I42" s="28">
        <v>6.6315277664555401</v>
      </c>
      <c r="J42" s="28">
        <v>6.266661241578281</v>
      </c>
      <c r="K42" s="29">
        <v>5.2532284532757458</v>
      </c>
    </row>
    <row r="43" spans="2:11" x14ac:dyDescent="0.35">
      <c r="B43" s="31"/>
      <c r="C43" s="2" t="s">
        <v>81</v>
      </c>
      <c r="D43" s="28">
        <v>7.4197958693631803</v>
      </c>
      <c r="E43" s="28">
        <v>7.1881402504787708</v>
      </c>
      <c r="F43" s="28">
        <v>5.620316135724063</v>
      </c>
      <c r="G43" s="28">
        <v>5.5864964827139199</v>
      </c>
      <c r="H43" s="28">
        <v>5.9926787481270747</v>
      </c>
      <c r="I43" s="28">
        <v>6.6298951618031223</v>
      </c>
      <c r="J43" s="28">
        <v>6.2650286369258632</v>
      </c>
      <c r="K43" s="29">
        <v>5.251595848623329</v>
      </c>
    </row>
    <row r="44" spans="2:11" x14ac:dyDescent="0.35">
      <c r="B44" s="31"/>
      <c r="C44" s="2" t="s">
        <v>83</v>
      </c>
      <c r="D44" s="28">
        <v>7.4181632647107634</v>
      </c>
      <c r="E44" s="28">
        <v>7.186507645826353</v>
      </c>
      <c r="F44" s="28">
        <v>5.6186835310716461</v>
      </c>
      <c r="G44" s="28">
        <v>5.5848638780615021</v>
      </c>
      <c r="H44" s="28">
        <v>5.9910461434746569</v>
      </c>
      <c r="I44" s="28">
        <v>6.6282625571507046</v>
      </c>
      <c r="J44" s="28">
        <v>6.2633960322734454</v>
      </c>
      <c r="K44" s="29">
        <v>5.2499632439709112</v>
      </c>
    </row>
    <row r="45" spans="2:11" ht="15" thickBot="1" x14ac:dyDescent="0.4">
      <c r="B45" s="32"/>
      <c r="C45" s="3" t="s">
        <v>84</v>
      </c>
      <c r="D45" s="33">
        <v>7.4244526527686423</v>
      </c>
      <c r="E45" s="33">
        <v>7.1924054782601115</v>
      </c>
      <c r="F45" s="33">
        <v>5.6249065952517121</v>
      </c>
      <c r="G45" s="33">
        <v>5.5910355822037143</v>
      </c>
      <c r="H45" s="33">
        <v>5.997123076443942</v>
      </c>
      <c r="I45" s="33">
        <v>6.6342612896119135</v>
      </c>
      <c r="J45" s="33">
        <v>6.2694509950368902</v>
      </c>
      <c r="K45" s="34">
        <v>5.2561897267413764</v>
      </c>
    </row>
    <row r="46" spans="2:11" x14ac:dyDescent="0.35">
      <c r="B46" s="35" t="s">
        <v>112</v>
      </c>
      <c r="C46" s="1" t="s">
        <v>2</v>
      </c>
      <c r="D46" s="25">
        <v>7.7310965370600409</v>
      </c>
      <c r="E46" s="25">
        <v>7.4706025722529636</v>
      </c>
      <c r="F46" s="25">
        <v>5.9012835922852664</v>
      </c>
      <c r="G46" s="25">
        <v>5.8631237772112392</v>
      </c>
      <c r="H46" s="25">
        <v>6.2778656635061418</v>
      </c>
      <c r="I46" s="25">
        <v>6.9072152014285528</v>
      </c>
      <c r="J46" s="25">
        <v>6.5417037887218896</v>
      </c>
      <c r="K46" s="26">
        <v>5.5277462050395334</v>
      </c>
    </row>
    <row r="47" spans="2:11" x14ac:dyDescent="0.35">
      <c r="B47" s="27"/>
      <c r="C47" s="2" t="s">
        <v>69</v>
      </c>
      <c r="D47" s="28">
        <v>7.7403047331285553</v>
      </c>
      <c r="E47" s="28">
        <v>7.479471564342326</v>
      </c>
      <c r="F47" s="28">
        <v>5.9109688425048832</v>
      </c>
      <c r="G47" s="28">
        <v>5.8725860144431792</v>
      </c>
      <c r="H47" s="28">
        <v>6.2870599650633796</v>
      </c>
      <c r="I47" s="28">
        <v>6.9163006417036925</v>
      </c>
      <c r="J47" s="28">
        <v>6.5509187246457534</v>
      </c>
      <c r="K47" s="29">
        <v>5.537366890778376</v>
      </c>
    </row>
    <row r="48" spans="2:11" x14ac:dyDescent="0.35">
      <c r="B48" s="27" t="s">
        <v>108</v>
      </c>
      <c r="C48" s="2" t="s">
        <v>71</v>
      </c>
      <c r="D48" s="28">
        <v>7.7389998936291642</v>
      </c>
      <c r="E48" s="28">
        <v>7.4781667248429349</v>
      </c>
      <c r="F48" s="28">
        <v>5.909664003005493</v>
      </c>
      <c r="G48" s="28">
        <v>5.8712811749437881</v>
      </c>
      <c r="H48" s="28">
        <v>6.2857551255639894</v>
      </c>
      <c r="I48" s="28">
        <v>6.9149958022043014</v>
      </c>
      <c r="J48" s="28">
        <v>6.5496138851463632</v>
      </c>
      <c r="K48" s="29">
        <v>5.5360620512789831</v>
      </c>
    </row>
    <row r="49" spans="2:11" x14ac:dyDescent="0.35">
      <c r="B49" s="30">
        <v>0</v>
      </c>
      <c r="C49" s="2" t="s">
        <v>73</v>
      </c>
      <c r="D49" s="28">
        <v>7.737042634380078</v>
      </c>
      <c r="E49" s="28">
        <v>7.4762094655938487</v>
      </c>
      <c r="F49" s="28">
        <v>5.9077067437564059</v>
      </c>
      <c r="G49" s="28">
        <v>5.8693239156947019</v>
      </c>
      <c r="H49" s="28">
        <v>6.2837978663149023</v>
      </c>
      <c r="I49" s="28">
        <v>6.9130385429552152</v>
      </c>
      <c r="J49" s="28">
        <v>6.5476566258972762</v>
      </c>
      <c r="K49" s="29">
        <v>5.5341047920298969</v>
      </c>
    </row>
    <row r="50" spans="2:11" x14ac:dyDescent="0.35">
      <c r="B50" s="31"/>
      <c r="C50" s="2" t="s">
        <v>75</v>
      </c>
      <c r="D50" s="28">
        <v>7.7350853751309909</v>
      </c>
      <c r="E50" s="28">
        <v>7.4742522063447607</v>
      </c>
      <c r="F50" s="28">
        <v>5.9057494845073188</v>
      </c>
      <c r="G50" s="28">
        <v>5.8673666564456139</v>
      </c>
      <c r="H50" s="28">
        <v>6.2818406070658153</v>
      </c>
      <c r="I50" s="28">
        <v>6.9110812837061282</v>
      </c>
      <c r="J50" s="28">
        <v>6.5456993666481891</v>
      </c>
      <c r="K50" s="29">
        <v>5.5321475327808107</v>
      </c>
    </row>
    <row r="51" spans="2:11" x14ac:dyDescent="0.35">
      <c r="B51" s="31"/>
      <c r="C51" s="2" t="s">
        <v>77</v>
      </c>
      <c r="D51" s="28">
        <v>7.7383334049428383</v>
      </c>
      <c r="E51" s="28">
        <v>7.4776968598701545</v>
      </c>
      <c r="F51" s="28">
        <v>5.9089538734613889</v>
      </c>
      <c r="G51" s="28">
        <v>5.8705922395046111</v>
      </c>
      <c r="H51" s="28">
        <v>6.2851342836132389</v>
      </c>
      <c r="I51" s="28">
        <v>6.9144233032850826</v>
      </c>
      <c r="J51" s="28">
        <v>6.5489975181929667</v>
      </c>
      <c r="K51" s="29">
        <v>5.5353342511402337</v>
      </c>
    </row>
    <row r="52" spans="2:11" x14ac:dyDescent="0.35">
      <c r="B52" s="31"/>
      <c r="C52" s="2" t="s">
        <v>79</v>
      </c>
      <c r="D52" s="28">
        <v>7.7372450018412264</v>
      </c>
      <c r="E52" s="28">
        <v>7.4766084567685427</v>
      </c>
      <c r="F52" s="28">
        <v>5.907865470359777</v>
      </c>
      <c r="G52" s="28">
        <v>5.8695038364029992</v>
      </c>
      <c r="H52" s="28">
        <v>6.284045880511627</v>
      </c>
      <c r="I52" s="28">
        <v>6.9133349001834707</v>
      </c>
      <c r="J52" s="28">
        <v>6.5479091150913549</v>
      </c>
      <c r="K52" s="29">
        <v>5.5342458480386227</v>
      </c>
    </row>
    <row r="53" spans="2:11" x14ac:dyDescent="0.35">
      <c r="B53" s="31"/>
      <c r="C53" s="2" t="s">
        <v>81</v>
      </c>
      <c r="D53" s="28">
        <v>7.7356123971888087</v>
      </c>
      <c r="E53" s="28">
        <v>7.4749758521161249</v>
      </c>
      <c r="F53" s="28">
        <v>5.9062328657073593</v>
      </c>
      <c r="G53" s="28">
        <v>5.8678712317505823</v>
      </c>
      <c r="H53" s="28">
        <v>6.2824132758592093</v>
      </c>
      <c r="I53" s="28">
        <v>6.911702295531053</v>
      </c>
      <c r="J53" s="28">
        <v>6.5462765104389371</v>
      </c>
      <c r="K53" s="29">
        <v>5.5326132433862059</v>
      </c>
    </row>
    <row r="54" spans="2:11" x14ac:dyDescent="0.35">
      <c r="B54" s="31"/>
      <c r="C54" s="2" t="s">
        <v>83</v>
      </c>
      <c r="D54" s="28">
        <v>7.7339797925363909</v>
      </c>
      <c r="E54" s="28">
        <v>7.473343247463708</v>
      </c>
      <c r="F54" s="28">
        <v>5.9046002610549424</v>
      </c>
      <c r="G54" s="28">
        <v>5.8662386270981646</v>
      </c>
      <c r="H54" s="28">
        <v>6.2807806712067924</v>
      </c>
      <c r="I54" s="28">
        <v>6.9100696908786361</v>
      </c>
      <c r="J54" s="28">
        <v>6.5446439057865193</v>
      </c>
      <c r="K54" s="29">
        <v>5.5309806387337881</v>
      </c>
    </row>
    <row r="55" spans="2:11" ht="15" thickBot="1" x14ac:dyDescent="0.4">
      <c r="B55" s="32"/>
      <c r="C55" s="3" t="s">
        <v>84</v>
      </c>
      <c r="D55" s="33">
        <v>7.7403047331285553</v>
      </c>
      <c r="E55" s="33">
        <v>7.479471564342326</v>
      </c>
      <c r="F55" s="33">
        <v>5.9109688425048832</v>
      </c>
      <c r="G55" s="33">
        <v>5.8725860144431792</v>
      </c>
      <c r="H55" s="33">
        <v>6.2870599650633796</v>
      </c>
      <c r="I55" s="33">
        <v>6.9163006417036925</v>
      </c>
      <c r="J55" s="33">
        <v>6.5509187246457534</v>
      </c>
      <c r="K55" s="34">
        <v>5.537366890778376</v>
      </c>
    </row>
    <row r="56" spans="2:11" x14ac:dyDescent="0.35">
      <c r="B56" s="35" t="s">
        <v>112</v>
      </c>
      <c r="C56" s="1" t="s">
        <v>2</v>
      </c>
      <c r="D56" s="25">
        <v>7.4010798701232208</v>
      </c>
      <c r="E56" s="25">
        <v>7.1405859053161436</v>
      </c>
      <c r="F56" s="25">
        <v>5.5712669253484464</v>
      </c>
      <c r="G56" s="25">
        <v>5.5331071102744191</v>
      </c>
      <c r="H56" s="25">
        <v>5.9478489965693218</v>
      </c>
      <c r="I56" s="25">
        <v>6.5771985344917336</v>
      </c>
      <c r="J56" s="25">
        <v>6.2116871217850695</v>
      </c>
      <c r="K56" s="26">
        <v>5.1977295381027142</v>
      </c>
    </row>
    <row r="57" spans="2:11" x14ac:dyDescent="0.35">
      <c r="B57" s="27"/>
      <c r="C57" s="2" t="s">
        <v>69</v>
      </c>
      <c r="D57" s="28">
        <v>7.4102880661917352</v>
      </c>
      <c r="E57" s="28">
        <v>7.1494548974055059</v>
      </c>
      <c r="F57" s="28">
        <v>5.580952175568064</v>
      </c>
      <c r="G57" s="28">
        <v>5.5425693475063591</v>
      </c>
      <c r="H57" s="28">
        <v>5.9570432981265595</v>
      </c>
      <c r="I57" s="28">
        <v>6.5862839747668724</v>
      </c>
      <c r="J57" s="28">
        <v>6.2209020577089333</v>
      </c>
      <c r="K57" s="29">
        <v>5.207350223841555</v>
      </c>
    </row>
    <row r="58" spans="2:11" x14ac:dyDescent="0.35">
      <c r="B58" s="27" t="s">
        <v>109</v>
      </c>
      <c r="C58" s="2" t="s">
        <v>71</v>
      </c>
      <c r="D58" s="28">
        <v>7.4089832266923441</v>
      </c>
      <c r="E58" s="28">
        <v>7.1481500579061148</v>
      </c>
      <c r="F58" s="28">
        <v>5.5796473360686729</v>
      </c>
      <c r="G58" s="28">
        <v>5.541264508006968</v>
      </c>
      <c r="H58" s="28">
        <v>5.9557384586271693</v>
      </c>
      <c r="I58" s="28">
        <v>6.5849791352674822</v>
      </c>
      <c r="J58" s="28">
        <v>6.2195972182095431</v>
      </c>
      <c r="K58" s="29">
        <v>5.2060453843421639</v>
      </c>
    </row>
    <row r="59" spans="2:11" x14ac:dyDescent="0.35">
      <c r="B59" s="30">
        <v>0</v>
      </c>
      <c r="C59" s="2" t="s">
        <v>73</v>
      </c>
      <c r="D59" s="28">
        <v>7.4070259674432579</v>
      </c>
      <c r="E59" s="28">
        <v>7.1461927986570286</v>
      </c>
      <c r="F59" s="28">
        <v>5.5776900768195867</v>
      </c>
      <c r="G59" s="28">
        <v>5.5393072487578818</v>
      </c>
      <c r="H59" s="28">
        <v>5.9537811993780823</v>
      </c>
      <c r="I59" s="28">
        <v>6.5830218760183952</v>
      </c>
      <c r="J59" s="28">
        <v>6.2176399589604561</v>
      </c>
      <c r="K59" s="29">
        <v>5.2040881250930768</v>
      </c>
    </row>
    <row r="60" spans="2:11" x14ac:dyDescent="0.35">
      <c r="B60" s="31"/>
      <c r="C60" s="2" t="s">
        <v>75</v>
      </c>
      <c r="D60" s="28">
        <v>7.4050687081941708</v>
      </c>
      <c r="E60" s="28">
        <v>7.1442355394079406</v>
      </c>
      <c r="F60" s="28">
        <v>5.5757328175704988</v>
      </c>
      <c r="G60" s="28">
        <v>5.5373499895087939</v>
      </c>
      <c r="H60" s="28">
        <v>5.9518239401289952</v>
      </c>
      <c r="I60" s="28">
        <v>6.5810646167693081</v>
      </c>
      <c r="J60" s="28">
        <v>6.215682699711369</v>
      </c>
      <c r="K60" s="29">
        <v>5.2021308658439906</v>
      </c>
    </row>
    <row r="61" spans="2:11" x14ac:dyDescent="0.35">
      <c r="B61" s="31"/>
      <c r="C61" s="2" t="s">
        <v>77</v>
      </c>
      <c r="D61" s="28">
        <v>7.4083167380060182</v>
      </c>
      <c r="E61" s="28">
        <v>7.1476801929333345</v>
      </c>
      <c r="F61" s="28">
        <v>5.5789372065245688</v>
      </c>
      <c r="G61" s="28">
        <v>5.540575572567791</v>
      </c>
      <c r="H61" s="28">
        <v>5.9551176166764188</v>
      </c>
      <c r="I61" s="28">
        <v>6.5844066363482625</v>
      </c>
      <c r="J61" s="28">
        <v>6.2189808512561466</v>
      </c>
      <c r="K61" s="29">
        <v>5.2053175842034145</v>
      </c>
    </row>
    <row r="62" spans="2:11" x14ac:dyDescent="0.35">
      <c r="B62" s="31"/>
      <c r="C62" s="2" t="s">
        <v>79</v>
      </c>
      <c r="D62" s="28">
        <v>7.4072283349044064</v>
      </c>
      <c r="E62" s="28">
        <v>7.1465917898317226</v>
      </c>
      <c r="F62" s="28">
        <v>5.577848803422957</v>
      </c>
      <c r="G62" s="28">
        <v>5.53948716946618</v>
      </c>
      <c r="H62" s="28">
        <v>5.954029213574807</v>
      </c>
      <c r="I62" s="28">
        <v>6.5833182332466507</v>
      </c>
      <c r="J62" s="28">
        <v>6.2178924481545348</v>
      </c>
      <c r="K62" s="29">
        <v>5.2042291811018027</v>
      </c>
    </row>
    <row r="63" spans="2:11" x14ac:dyDescent="0.35">
      <c r="B63" s="31"/>
      <c r="C63" s="2" t="s">
        <v>81</v>
      </c>
      <c r="D63" s="28">
        <v>7.4055957302519886</v>
      </c>
      <c r="E63" s="28">
        <v>7.1449591851793057</v>
      </c>
      <c r="F63" s="28">
        <v>5.5762161987705401</v>
      </c>
      <c r="G63" s="28">
        <v>5.5378545648137623</v>
      </c>
      <c r="H63" s="28">
        <v>5.9523966089223901</v>
      </c>
      <c r="I63" s="28">
        <v>6.5816856285942338</v>
      </c>
      <c r="J63" s="28">
        <v>6.216259843502117</v>
      </c>
      <c r="K63" s="29">
        <v>5.2025965764493858</v>
      </c>
    </row>
    <row r="64" spans="2:11" x14ac:dyDescent="0.35">
      <c r="B64" s="31"/>
      <c r="C64" s="2" t="s">
        <v>83</v>
      </c>
      <c r="D64" s="28">
        <v>7.4039631255995717</v>
      </c>
      <c r="E64" s="28">
        <v>7.143326580526888</v>
      </c>
      <c r="F64" s="28">
        <v>5.5745835941181223</v>
      </c>
      <c r="G64" s="28">
        <v>5.5362219601613445</v>
      </c>
      <c r="H64" s="28">
        <v>5.9507640042699723</v>
      </c>
      <c r="I64" s="28">
        <v>6.580053023941816</v>
      </c>
      <c r="J64" s="28">
        <v>6.2146272388496993</v>
      </c>
      <c r="K64" s="29">
        <v>5.200963971796968</v>
      </c>
    </row>
    <row r="65" spans="2:11" ht="15" thickBot="1" x14ac:dyDescent="0.4">
      <c r="B65" s="32"/>
      <c r="C65" s="3" t="s">
        <v>84</v>
      </c>
      <c r="D65" s="33">
        <v>7.4102880661917352</v>
      </c>
      <c r="E65" s="33">
        <v>7.1494548974055059</v>
      </c>
      <c r="F65" s="33">
        <v>5.580952175568064</v>
      </c>
      <c r="G65" s="33">
        <v>5.5425693475063591</v>
      </c>
      <c r="H65" s="33">
        <v>5.9570432981265595</v>
      </c>
      <c r="I65" s="33">
        <v>6.5862839747668724</v>
      </c>
      <c r="J65" s="33">
        <v>6.2209020577089333</v>
      </c>
      <c r="K65" s="34">
        <v>5.207350223841555</v>
      </c>
    </row>
    <row r="66" spans="2:11" x14ac:dyDescent="0.35">
      <c r="B66" s="35" t="s">
        <v>112</v>
      </c>
      <c r="C66" s="1" t="s">
        <v>2</v>
      </c>
      <c r="D66" s="25">
        <v>6.9060548697179911</v>
      </c>
      <c r="E66" s="25">
        <v>6.6455609049109139</v>
      </c>
      <c r="F66" s="25">
        <v>5.0762419249432167</v>
      </c>
      <c r="G66" s="25">
        <v>5.0380821098691886</v>
      </c>
      <c r="H66" s="25">
        <v>5.4528239961640921</v>
      </c>
      <c r="I66" s="25">
        <v>6.0821735340865031</v>
      </c>
      <c r="J66" s="25">
        <v>5.7166621213798399</v>
      </c>
      <c r="K66" s="26">
        <v>4.7027045376974845</v>
      </c>
    </row>
    <row r="67" spans="2:11" x14ac:dyDescent="0.35">
      <c r="B67" s="27"/>
      <c r="C67" s="2" t="s">
        <v>69</v>
      </c>
      <c r="D67" s="28">
        <v>6.9152630657865055</v>
      </c>
      <c r="E67" s="28">
        <v>6.6544298970002753</v>
      </c>
      <c r="F67" s="28">
        <v>5.0859271751628343</v>
      </c>
      <c r="G67" s="28">
        <v>5.0475443471011294</v>
      </c>
      <c r="H67" s="28">
        <v>5.4620182977213299</v>
      </c>
      <c r="I67" s="28">
        <v>6.0912589743616428</v>
      </c>
      <c r="J67" s="28">
        <v>5.7258770573037037</v>
      </c>
      <c r="K67" s="29">
        <v>4.7123252234363253</v>
      </c>
    </row>
    <row r="68" spans="2:11" x14ac:dyDescent="0.35">
      <c r="B68" s="27" t="s">
        <v>110</v>
      </c>
      <c r="C68" s="2" t="s">
        <v>71</v>
      </c>
      <c r="D68" s="28">
        <v>6.9139582262871144</v>
      </c>
      <c r="E68" s="28">
        <v>6.6531250575008851</v>
      </c>
      <c r="F68" s="28">
        <v>5.0846223356634423</v>
      </c>
      <c r="G68" s="28">
        <v>5.0462395076017383</v>
      </c>
      <c r="H68" s="28">
        <v>5.4607134582219388</v>
      </c>
      <c r="I68" s="28">
        <v>6.0899541348622517</v>
      </c>
      <c r="J68" s="28">
        <v>5.7245722178043126</v>
      </c>
      <c r="K68" s="29">
        <v>4.7110203839369342</v>
      </c>
    </row>
    <row r="69" spans="2:11" x14ac:dyDescent="0.35">
      <c r="B69" s="30">
        <v>0</v>
      </c>
      <c r="C69" s="2" t="s">
        <v>73</v>
      </c>
      <c r="D69" s="28">
        <v>6.9120009670380282</v>
      </c>
      <c r="E69" s="28">
        <v>6.651167798251798</v>
      </c>
      <c r="F69" s="28">
        <v>5.0826650764143562</v>
      </c>
      <c r="G69" s="28">
        <v>5.0442822483526522</v>
      </c>
      <c r="H69" s="28">
        <v>5.4587561989728526</v>
      </c>
      <c r="I69" s="28">
        <v>6.0879968756131655</v>
      </c>
      <c r="J69" s="28">
        <v>5.7226149585552264</v>
      </c>
      <c r="K69" s="29">
        <v>4.709063124687848</v>
      </c>
    </row>
    <row r="70" spans="2:11" x14ac:dyDescent="0.35">
      <c r="B70" s="31"/>
      <c r="C70" s="2" t="s">
        <v>75</v>
      </c>
      <c r="D70" s="28">
        <v>6.9100437077889403</v>
      </c>
      <c r="E70" s="28">
        <v>6.6492105390027119</v>
      </c>
      <c r="F70" s="28">
        <v>5.0807078171652691</v>
      </c>
      <c r="G70" s="28">
        <v>5.0423249891035651</v>
      </c>
      <c r="H70" s="28">
        <v>5.4567989397237655</v>
      </c>
      <c r="I70" s="28">
        <v>6.0860396163640784</v>
      </c>
      <c r="J70" s="28">
        <v>5.7206576993061393</v>
      </c>
      <c r="K70" s="29">
        <v>4.707105865438761</v>
      </c>
    </row>
    <row r="71" spans="2:11" x14ac:dyDescent="0.35">
      <c r="B71" s="31"/>
      <c r="C71" s="2" t="s">
        <v>77</v>
      </c>
      <c r="D71" s="28">
        <v>6.9132917376007885</v>
      </c>
      <c r="E71" s="28">
        <v>6.6526551925281048</v>
      </c>
      <c r="F71" s="28">
        <v>5.0839122061193391</v>
      </c>
      <c r="G71" s="28">
        <v>5.0455505721625613</v>
      </c>
      <c r="H71" s="28">
        <v>5.4600926162711891</v>
      </c>
      <c r="I71" s="28">
        <v>6.0893816359430328</v>
      </c>
      <c r="J71" s="28">
        <v>5.7239558508509161</v>
      </c>
      <c r="K71" s="29">
        <v>4.7102925837981848</v>
      </c>
    </row>
    <row r="72" spans="2:11" x14ac:dyDescent="0.35">
      <c r="B72" s="31"/>
      <c r="C72" s="2" t="s">
        <v>79</v>
      </c>
      <c r="D72" s="28">
        <v>6.9122033344991767</v>
      </c>
      <c r="E72" s="28">
        <v>6.6515667894264929</v>
      </c>
      <c r="F72" s="28">
        <v>5.0828238030177273</v>
      </c>
      <c r="G72" s="28">
        <v>5.0444621690609495</v>
      </c>
      <c r="H72" s="28">
        <v>5.4590042131695773</v>
      </c>
      <c r="I72" s="28">
        <v>6.088293232841421</v>
      </c>
      <c r="J72" s="28">
        <v>5.7228674477493051</v>
      </c>
      <c r="K72" s="29">
        <v>4.709204180696573</v>
      </c>
    </row>
    <row r="73" spans="2:11" x14ac:dyDescent="0.35">
      <c r="B73" s="31"/>
      <c r="C73" s="2" t="s">
        <v>81</v>
      </c>
      <c r="D73" s="28">
        <v>6.9105707298467589</v>
      </c>
      <c r="E73" s="28">
        <v>6.6499341847740752</v>
      </c>
      <c r="F73" s="28">
        <v>5.0811911983653095</v>
      </c>
      <c r="G73" s="28">
        <v>5.0428295644085317</v>
      </c>
      <c r="H73" s="28">
        <v>5.4573716085171595</v>
      </c>
      <c r="I73" s="28">
        <v>6.0866606281890032</v>
      </c>
      <c r="J73" s="28">
        <v>5.7212348430968873</v>
      </c>
      <c r="K73" s="29">
        <v>4.7075715760441552</v>
      </c>
    </row>
    <row r="74" spans="2:11" x14ac:dyDescent="0.35">
      <c r="B74" s="31"/>
      <c r="C74" s="2" t="s">
        <v>83</v>
      </c>
      <c r="D74" s="28">
        <v>6.9089381251943411</v>
      </c>
      <c r="E74" s="28">
        <v>6.6483015801216574</v>
      </c>
      <c r="F74" s="28">
        <v>5.0795585937128926</v>
      </c>
      <c r="G74" s="28">
        <v>5.0411969597561148</v>
      </c>
      <c r="H74" s="28">
        <v>5.4557390038647418</v>
      </c>
      <c r="I74" s="28">
        <v>6.0850280235365855</v>
      </c>
      <c r="J74" s="28">
        <v>5.7196022384444696</v>
      </c>
      <c r="K74" s="29">
        <v>4.7059389713917383</v>
      </c>
    </row>
    <row r="75" spans="2:11" ht="15" thickBot="1" x14ac:dyDescent="0.4">
      <c r="B75" s="32"/>
      <c r="C75" s="3" t="s">
        <v>84</v>
      </c>
      <c r="D75" s="33">
        <v>6.9152630657865055</v>
      </c>
      <c r="E75" s="33">
        <v>6.6544298970002753</v>
      </c>
      <c r="F75" s="33">
        <v>5.0859271751628343</v>
      </c>
      <c r="G75" s="33">
        <v>5.0475443471011294</v>
      </c>
      <c r="H75" s="33">
        <v>5.4620182977213299</v>
      </c>
      <c r="I75" s="33">
        <v>6.0912589743616428</v>
      </c>
      <c r="J75" s="33">
        <v>5.7258770573037037</v>
      </c>
      <c r="K75" s="34">
        <v>4.7123252234363253</v>
      </c>
    </row>
    <row r="76" spans="2:11" x14ac:dyDescent="0.35">
      <c r="B76" s="35" t="s">
        <v>112</v>
      </c>
      <c r="C76" s="1" t="s">
        <v>2</v>
      </c>
      <c r="D76" s="25">
        <v>6.4110298693127614</v>
      </c>
      <c r="E76" s="25">
        <v>6.1505359045056833</v>
      </c>
      <c r="F76" s="25">
        <v>4.581216924537987</v>
      </c>
      <c r="G76" s="25">
        <v>4.5430571094639589</v>
      </c>
      <c r="H76" s="25">
        <v>4.9577989957588624</v>
      </c>
      <c r="I76" s="25">
        <v>5.5871485336812734</v>
      </c>
      <c r="J76" s="25">
        <v>5.2216371209746093</v>
      </c>
      <c r="K76" s="26">
        <v>4.2076795372922549</v>
      </c>
    </row>
    <row r="77" spans="2:11" x14ac:dyDescent="0.35">
      <c r="B77" s="27"/>
      <c r="C77" s="2" t="s">
        <v>69</v>
      </c>
      <c r="D77" s="28">
        <v>6.4202380653812767</v>
      </c>
      <c r="E77" s="28">
        <v>6.1594048965950456</v>
      </c>
      <c r="F77" s="28">
        <v>4.5909021747576046</v>
      </c>
      <c r="G77" s="28">
        <v>4.5525193466958997</v>
      </c>
      <c r="H77" s="28">
        <v>4.9669932973161002</v>
      </c>
      <c r="I77" s="28">
        <v>5.596233973956414</v>
      </c>
      <c r="J77" s="28">
        <v>5.230852056898474</v>
      </c>
      <c r="K77" s="29">
        <v>4.2173002230310956</v>
      </c>
    </row>
    <row r="78" spans="2:11" x14ac:dyDescent="0.35">
      <c r="B78" s="27" t="s">
        <v>111</v>
      </c>
      <c r="C78" s="2" t="s">
        <v>71</v>
      </c>
      <c r="D78" s="28">
        <v>6.4189332258818848</v>
      </c>
      <c r="E78" s="28">
        <v>6.1581000570956546</v>
      </c>
      <c r="F78" s="28">
        <v>4.5895973352582127</v>
      </c>
      <c r="G78" s="28">
        <v>4.5512145071965078</v>
      </c>
      <c r="H78" s="28">
        <v>4.9656884578167091</v>
      </c>
      <c r="I78" s="28">
        <v>5.594929134457022</v>
      </c>
      <c r="J78" s="28">
        <v>5.2295472173990829</v>
      </c>
      <c r="K78" s="29">
        <v>4.2159953835317046</v>
      </c>
    </row>
    <row r="79" spans="2:11" x14ac:dyDescent="0.35">
      <c r="B79" s="30">
        <v>0</v>
      </c>
      <c r="C79" s="2" t="s">
        <v>73</v>
      </c>
      <c r="D79" s="28">
        <v>6.4169759666327986</v>
      </c>
      <c r="E79" s="28">
        <v>6.1561427978465684</v>
      </c>
      <c r="F79" s="28">
        <v>4.5876400760091265</v>
      </c>
      <c r="G79" s="28">
        <v>4.5492572479474216</v>
      </c>
      <c r="H79" s="28">
        <v>4.9637311985676229</v>
      </c>
      <c r="I79" s="28">
        <v>5.5929718752079358</v>
      </c>
      <c r="J79" s="28">
        <v>5.2275899581499967</v>
      </c>
      <c r="K79" s="29">
        <v>4.2140381242826175</v>
      </c>
    </row>
    <row r="80" spans="2:11" x14ac:dyDescent="0.35">
      <c r="B80" s="31"/>
      <c r="C80" s="2" t="s">
        <v>75</v>
      </c>
      <c r="D80" s="28">
        <v>6.4150187073837115</v>
      </c>
      <c r="E80" s="28">
        <v>6.1541855385974822</v>
      </c>
      <c r="F80" s="28">
        <v>4.5856828167600394</v>
      </c>
      <c r="G80" s="28">
        <v>4.5472999886983345</v>
      </c>
      <c r="H80" s="28">
        <v>4.9617739393185358</v>
      </c>
      <c r="I80" s="28">
        <v>5.5910146159588496</v>
      </c>
      <c r="J80" s="28">
        <v>5.2256326989009096</v>
      </c>
      <c r="K80" s="29">
        <v>4.2120808650335313</v>
      </c>
    </row>
    <row r="81" spans="2:11" x14ac:dyDescent="0.35">
      <c r="B81" s="31"/>
      <c r="C81" s="2" t="s">
        <v>77</v>
      </c>
      <c r="D81" s="28">
        <v>6.418266737195558</v>
      </c>
      <c r="E81" s="28">
        <v>6.1576301921228751</v>
      </c>
      <c r="F81" s="28">
        <v>4.5888872057141095</v>
      </c>
      <c r="G81" s="28">
        <v>4.5505255717573316</v>
      </c>
      <c r="H81" s="28">
        <v>4.9650676158659595</v>
      </c>
      <c r="I81" s="28">
        <v>5.5943566355378032</v>
      </c>
      <c r="J81" s="28">
        <v>5.2289308504456864</v>
      </c>
      <c r="K81" s="29">
        <v>4.2152675833929552</v>
      </c>
    </row>
    <row r="82" spans="2:11" x14ac:dyDescent="0.35">
      <c r="B82" s="31"/>
      <c r="C82" s="2" t="s">
        <v>79</v>
      </c>
      <c r="D82" s="28">
        <v>6.4171783340939461</v>
      </c>
      <c r="E82" s="28">
        <v>6.1565417890212633</v>
      </c>
      <c r="F82" s="28">
        <v>4.5877988026124976</v>
      </c>
      <c r="G82" s="28">
        <v>4.5494371686557198</v>
      </c>
      <c r="H82" s="28">
        <v>4.9639792127643476</v>
      </c>
      <c r="I82" s="28">
        <v>5.5932682324361913</v>
      </c>
      <c r="J82" s="28">
        <v>5.2278424473440746</v>
      </c>
      <c r="K82" s="29">
        <v>4.2141791802913433</v>
      </c>
    </row>
    <row r="83" spans="2:11" x14ac:dyDescent="0.35">
      <c r="B83" s="31"/>
      <c r="C83" s="2" t="s">
        <v>81</v>
      </c>
      <c r="D83" s="28">
        <v>6.4155457294415292</v>
      </c>
      <c r="E83" s="28">
        <v>6.1549091843688455</v>
      </c>
      <c r="F83" s="28">
        <v>4.5861661979600807</v>
      </c>
      <c r="G83" s="28">
        <v>4.5478045640033029</v>
      </c>
      <c r="H83" s="28">
        <v>4.9623466081119307</v>
      </c>
      <c r="I83" s="28">
        <v>5.5916356277837735</v>
      </c>
      <c r="J83" s="28">
        <v>5.2262098426916577</v>
      </c>
      <c r="K83" s="29">
        <v>4.2125465756389264</v>
      </c>
    </row>
    <row r="84" spans="2:11" x14ac:dyDescent="0.35">
      <c r="B84" s="31"/>
      <c r="C84" s="2" t="s">
        <v>83</v>
      </c>
      <c r="D84" s="28">
        <v>6.4139131247891115</v>
      </c>
      <c r="E84" s="28">
        <v>6.1532765797164277</v>
      </c>
      <c r="F84" s="28">
        <v>4.584533593307663</v>
      </c>
      <c r="G84" s="28">
        <v>4.5461719593508851</v>
      </c>
      <c r="H84" s="28">
        <v>4.960714003459513</v>
      </c>
      <c r="I84" s="28">
        <v>5.5900030231313558</v>
      </c>
      <c r="J84" s="28">
        <v>5.2245772380392399</v>
      </c>
      <c r="K84" s="29">
        <v>4.2109139709865087</v>
      </c>
    </row>
    <row r="85" spans="2:11" ht="15" thickBot="1" x14ac:dyDescent="0.4">
      <c r="B85" s="32"/>
      <c r="C85" s="3" t="s">
        <v>84</v>
      </c>
      <c r="D85" s="33">
        <v>6.4202380653812767</v>
      </c>
      <c r="E85" s="33">
        <v>6.1594048965950456</v>
      </c>
      <c r="F85" s="33">
        <v>4.5909021747576046</v>
      </c>
      <c r="G85" s="33">
        <v>4.5525193466958997</v>
      </c>
      <c r="H85" s="33">
        <v>4.9669932973161002</v>
      </c>
      <c r="I85" s="33">
        <v>5.596233973956414</v>
      </c>
      <c r="J85" s="33">
        <v>5.230852056898474</v>
      </c>
      <c r="K85" s="34">
        <v>4.2173002230310956</v>
      </c>
    </row>
    <row r="87" spans="2:11" ht="15" thickBot="1" x14ac:dyDescent="0.4"/>
    <row r="88" spans="2:11" ht="26.5" thickBot="1" x14ac:dyDescent="0.65">
      <c r="B88" s="4" t="s">
        <v>85</v>
      </c>
      <c r="C88" s="5"/>
      <c r="D88" s="6">
        <v>8</v>
      </c>
      <c r="E88" s="7" t="s">
        <v>113</v>
      </c>
      <c r="F88" s="8"/>
      <c r="G88" s="8"/>
      <c r="H88" s="8"/>
      <c r="I88" s="9"/>
      <c r="J88" s="5" t="s">
        <v>87</v>
      </c>
      <c r="K88" s="10" t="s">
        <v>13</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6.1059150931326673</v>
      </c>
      <c r="E92" s="25">
        <v>5.6810281235760796</v>
      </c>
      <c r="F92" s="25">
        <v>4.2507520689174454</v>
      </c>
      <c r="G92" s="25">
        <v>4.1469191551035705</v>
      </c>
      <c r="H92" s="25">
        <v>4.6382039133200488</v>
      </c>
      <c r="I92" s="25">
        <v>5.1157282177757954</v>
      </c>
      <c r="J92" s="25">
        <v>4.7763582757919361</v>
      </c>
      <c r="K92" s="26">
        <v>3.8292453438650336</v>
      </c>
    </row>
    <row r="93" spans="2:11" x14ac:dyDescent="0.35">
      <c r="B93" s="27"/>
      <c r="C93" s="2" t="s">
        <v>69</v>
      </c>
      <c r="D93" s="28">
        <v>6.1155177391477986</v>
      </c>
      <c r="E93" s="28">
        <v>5.6900801268189527</v>
      </c>
      <c r="F93" s="28">
        <v>4.2604399317647008</v>
      </c>
      <c r="G93" s="28">
        <v>4.1565449031354111</v>
      </c>
      <c r="H93" s="28">
        <v>4.6476266545672296</v>
      </c>
      <c r="I93" s="28">
        <v>5.1251087879624482</v>
      </c>
      <c r="J93" s="28">
        <v>4.7858422880991842</v>
      </c>
      <c r="K93" s="29">
        <v>3.8390380904094563</v>
      </c>
    </row>
    <row r="94" spans="2:11" x14ac:dyDescent="0.35">
      <c r="B94" s="27" t="s">
        <v>115</v>
      </c>
      <c r="C94" s="2" t="s">
        <v>71</v>
      </c>
      <c r="D94" s="28">
        <v>6.1142128996484066</v>
      </c>
      <c r="E94" s="28">
        <v>5.6887752873195616</v>
      </c>
      <c r="F94" s="28">
        <v>4.2591350922653097</v>
      </c>
      <c r="G94" s="28">
        <v>4.1552400636360201</v>
      </c>
      <c r="H94" s="28">
        <v>4.6463218150678385</v>
      </c>
      <c r="I94" s="28">
        <v>5.1238039484630571</v>
      </c>
      <c r="J94" s="28">
        <v>4.7845374485997931</v>
      </c>
      <c r="K94" s="29">
        <v>3.8377332509100652</v>
      </c>
    </row>
    <row r="95" spans="2:11" x14ac:dyDescent="0.35">
      <c r="B95" s="30">
        <v>0</v>
      </c>
      <c r="C95" s="2" t="s">
        <v>73</v>
      </c>
      <c r="D95" s="28">
        <v>6.1122556403993205</v>
      </c>
      <c r="E95" s="28">
        <v>5.6868180280704754</v>
      </c>
      <c r="F95" s="28">
        <v>4.2571778330162227</v>
      </c>
      <c r="G95" s="28">
        <v>4.153282804386933</v>
      </c>
      <c r="H95" s="28">
        <v>4.6443645558187514</v>
      </c>
      <c r="I95" s="28">
        <v>5.12184668921397</v>
      </c>
      <c r="J95" s="28">
        <v>4.7825801893507061</v>
      </c>
      <c r="K95" s="29">
        <v>3.8357759916609782</v>
      </c>
    </row>
    <row r="96" spans="2:11" x14ac:dyDescent="0.35">
      <c r="B96" s="31"/>
      <c r="C96" s="2" t="s">
        <v>75</v>
      </c>
      <c r="D96" s="28">
        <v>6.1102983811502343</v>
      </c>
      <c r="E96" s="28">
        <v>5.6848607688213875</v>
      </c>
      <c r="F96" s="28">
        <v>4.2552205737671365</v>
      </c>
      <c r="G96" s="28">
        <v>4.1513255451378468</v>
      </c>
      <c r="H96" s="28">
        <v>4.6424072965696652</v>
      </c>
      <c r="I96" s="28">
        <v>5.1198894299648838</v>
      </c>
      <c r="J96" s="28">
        <v>4.7806229301016199</v>
      </c>
      <c r="K96" s="29">
        <v>3.833818732411892</v>
      </c>
    </row>
    <row r="97" spans="2:11" x14ac:dyDescent="0.35">
      <c r="B97" s="31"/>
      <c r="C97" s="2" t="s">
        <v>77</v>
      </c>
      <c r="D97" s="28">
        <v>6.113609164952349</v>
      </c>
      <c r="E97" s="28">
        <v>5.6881445761671356</v>
      </c>
      <c r="F97" s="28">
        <v>4.258525956911333</v>
      </c>
      <c r="G97" s="28">
        <v>4.1546187456888779</v>
      </c>
      <c r="H97" s="28">
        <v>4.6457257454002958</v>
      </c>
      <c r="I97" s="28">
        <v>5.123155815833929</v>
      </c>
      <c r="J97" s="28">
        <v>4.7839077008737254</v>
      </c>
      <c r="K97" s="29">
        <v>3.8370809066398213</v>
      </c>
    </row>
    <row r="98" spans="2:11" x14ac:dyDescent="0.35">
      <c r="B98" s="31"/>
      <c r="C98" s="2" t="s">
        <v>79</v>
      </c>
      <c r="D98" s="28">
        <v>6.1125207618507371</v>
      </c>
      <c r="E98" s="28">
        <v>5.6870561730655238</v>
      </c>
      <c r="F98" s="28">
        <v>4.2574375538097211</v>
      </c>
      <c r="G98" s="28">
        <v>4.1535303425872669</v>
      </c>
      <c r="H98" s="28">
        <v>4.6446373422986849</v>
      </c>
      <c r="I98" s="28">
        <v>5.1220674127323171</v>
      </c>
      <c r="J98" s="28">
        <v>4.7828192977721136</v>
      </c>
      <c r="K98" s="29">
        <v>3.8359925035382099</v>
      </c>
    </row>
    <row r="99" spans="2:11" x14ac:dyDescent="0.35">
      <c r="B99" s="31"/>
      <c r="C99" s="2" t="s">
        <v>81</v>
      </c>
      <c r="D99" s="28">
        <v>6.1108881571983202</v>
      </c>
      <c r="E99" s="28">
        <v>5.685423568413106</v>
      </c>
      <c r="F99" s="28">
        <v>4.2558049491573033</v>
      </c>
      <c r="G99" s="28">
        <v>4.1518977379348492</v>
      </c>
      <c r="H99" s="28">
        <v>4.6430047376462671</v>
      </c>
      <c r="I99" s="28">
        <v>5.1204348080798994</v>
      </c>
      <c r="J99" s="28">
        <v>4.7811866931196958</v>
      </c>
      <c r="K99" s="29">
        <v>3.8343598988857921</v>
      </c>
    </row>
    <row r="100" spans="2:11" x14ac:dyDescent="0.35">
      <c r="B100" s="31"/>
      <c r="C100" s="2" t="s">
        <v>83</v>
      </c>
      <c r="D100" s="28">
        <v>6.1092555525459034</v>
      </c>
      <c r="E100" s="28">
        <v>5.68379096376069</v>
      </c>
      <c r="F100" s="28">
        <v>4.2541723445048856</v>
      </c>
      <c r="G100" s="28">
        <v>4.1502651332824314</v>
      </c>
      <c r="H100" s="28">
        <v>4.6413721329938493</v>
      </c>
      <c r="I100" s="28">
        <v>5.1188022034274825</v>
      </c>
      <c r="J100" s="28">
        <v>4.7795540884672789</v>
      </c>
      <c r="K100" s="29">
        <v>3.8327272942333748</v>
      </c>
    </row>
    <row r="101" spans="2:11" ht="15" thickBot="1" x14ac:dyDescent="0.4">
      <c r="B101" s="31"/>
      <c r="C101" s="3" t="s">
        <v>84</v>
      </c>
      <c r="D101" s="33">
        <v>6.1155177391477986</v>
      </c>
      <c r="E101" s="33">
        <v>5.6900801268189527</v>
      </c>
      <c r="F101" s="33">
        <v>4.2604399317647008</v>
      </c>
      <c r="G101" s="33">
        <v>4.1565449031354111</v>
      </c>
      <c r="H101" s="33">
        <v>4.6476266545672296</v>
      </c>
      <c r="I101" s="33">
        <v>5.1251087879624482</v>
      </c>
      <c r="J101" s="33">
        <v>4.7858422880991842</v>
      </c>
      <c r="K101" s="34">
        <v>3.8390380904094563</v>
      </c>
    </row>
    <row r="102" spans="2:11" x14ac:dyDescent="0.35">
      <c r="B102" s="36" t="s">
        <v>114</v>
      </c>
      <c r="C102" s="37" t="s">
        <v>2</v>
      </c>
      <c r="D102" s="25">
        <v>5.8014808452903246</v>
      </c>
      <c r="E102" s="25">
        <v>5.3765938757337368</v>
      </c>
      <c r="F102" s="25">
        <v>3.9463178210751013</v>
      </c>
      <c r="G102" s="25">
        <v>3.8424849072612264</v>
      </c>
      <c r="H102" s="25">
        <v>4.3337696654777051</v>
      </c>
      <c r="I102" s="25">
        <v>4.8112939699334518</v>
      </c>
      <c r="J102" s="25">
        <v>4.4719240279495924</v>
      </c>
      <c r="K102" s="26">
        <v>3.5248110960226899</v>
      </c>
    </row>
    <row r="103" spans="2:11" x14ac:dyDescent="0.35">
      <c r="B103" s="38"/>
      <c r="C103" s="39" t="s">
        <v>69</v>
      </c>
      <c r="D103" s="28">
        <v>5.811083491305455</v>
      </c>
      <c r="E103" s="28">
        <v>5.3856458789766091</v>
      </c>
      <c r="F103" s="28">
        <v>3.9560056839223572</v>
      </c>
      <c r="G103" s="28">
        <v>3.8521106552930671</v>
      </c>
      <c r="H103" s="28">
        <v>4.3431924067248859</v>
      </c>
      <c r="I103" s="28">
        <v>4.8206745401201045</v>
      </c>
      <c r="J103" s="28">
        <v>4.4814080402568397</v>
      </c>
      <c r="K103" s="29">
        <v>3.5346038425671122</v>
      </c>
    </row>
    <row r="104" spans="2:11" x14ac:dyDescent="0.35">
      <c r="B104" s="27" t="s">
        <v>116</v>
      </c>
      <c r="C104" s="39" t="s">
        <v>71</v>
      </c>
      <c r="D104" s="28">
        <v>5.8097786518060639</v>
      </c>
      <c r="E104" s="28">
        <v>5.384341039477218</v>
      </c>
      <c r="F104" s="28">
        <v>3.9547008444229661</v>
      </c>
      <c r="G104" s="28">
        <v>3.8508058157936764</v>
      </c>
      <c r="H104" s="28">
        <v>4.3418875672254948</v>
      </c>
      <c r="I104" s="28">
        <v>4.8193697006207135</v>
      </c>
      <c r="J104" s="28">
        <v>4.4801032007574495</v>
      </c>
      <c r="K104" s="29">
        <v>3.5332990030677216</v>
      </c>
    </row>
    <row r="105" spans="2:11" x14ac:dyDescent="0.35">
      <c r="B105" s="40">
        <v>0</v>
      </c>
      <c r="C105" s="39" t="s">
        <v>73</v>
      </c>
      <c r="D105" s="28">
        <v>5.8078213925569777</v>
      </c>
      <c r="E105" s="28">
        <v>5.3823837802281309</v>
      </c>
      <c r="F105" s="28">
        <v>3.952743585173879</v>
      </c>
      <c r="G105" s="28">
        <v>3.8488485565445893</v>
      </c>
      <c r="H105" s="28">
        <v>4.3399303079764078</v>
      </c>
      <c r="I105" s="28">
        <v>4.8174124413716264</v>
      </c>
      <c r="J105" s="28">
        <v>4.4781459415083624</v>
      </c>
      <c r="K105" s="29">
        <v>3.5313417438186345</v>
      </c>
    </row>
    <row r="106" spans="2:11" x14ac:dyDescent="0.35">
      <c r="B106" s="41"/>
      <c r="C106" s="39" t="s">
        <v>75</v>
      </c>
      <c r="D106" s="28">
        <v>5.8058641333078898</v>
      </c>
      <c r="E106" s="28">
        <v>5.3804265209790447</v>
      </c>
      <c r="F106" s="28">
        <v>3.9507863259247928</v>
      </c>
      <c r="G106" s="28">
        <v>3.8468912972955027</v>
      </c>
      <c r="H106" s="28">
        <v>4.3379730487273216</v>
      </c>
      <c r="I106" s="28">
        <v>4.8154551821225402</v>
      </c>
      <c r="J106" s="28">
        <v>4.4761886822592762</v>
      </c>
      <c r="K106" s="29">
        <v>3.5293844845695483</v>
      </c>
    </row>
    <row r="107" spans="2:11" x14ac:dyDescent="0.35">
      <c r="B107" s="41"/>
      <c r="C107" s="39" t="s">
        <v>77</v>
      </c>
      <c r="D107" s="28">
        <v>5.8091749171100062</v>
      </c>
      <c r="E107" s="28">
        <v>5.3837103283247929</v>
      </c>
      <c r="F107" s="28">
        <v>3.9540917090689889</v>
      </c>
      <c r="G107" s="28">
        <v>3.8501844978465343</v>
      </c>
      <c r="H107" s="28">
        <v>4.3412914975579522</v>
      </c>
      <c r="I107" s="28">
        <v>4.8187215679915854</v>
      </c>
      <c r="J107" s="28">
        <v>4.4794734530313818</v>
      </c>
      <c r="K107" s="29">
        <v>3.5326466587974776</v>
      </c>
    </row>
    <row r="108" spans="2:11" x14ac:dyDescent="0.35">
      <c r="B108" s="41"/>
      <c r="C108" s="39" t="s">
        <v>79</v>
      </c>
      <c r="D108" s="28">
        <v>5.8080865140083944</v>
      </c>
      <c r="E108" s="28">
        <v>5.3826219252231811</v>
      </c>
      <c r="F108" s="28">
        <v>3.953003305967377</v>
      </c>
      <c r="G108" s="28">
        <v>3.8490960947449229</v>
      </c>
      <c r="H108" s="28">
        <v>4.3402030944563403</v>
      </c>
      <c r="I108" s="28">
        <v>4.8176331648899735</v>
      </c>
      <c r="J108" s="28">
        <v>4.4783850499297699</v>
      </c>
      <c r="K108" s="29">
        <v>3.5315582556958658</v>
      </c>
    </row>
    <row r="109" spans="2:11" x14ac:dyDescent="0.35">
      <c r="B109" s="41"/>
      <c r="C109" s="39" t="s">
        <v>81</v>
      </c>
      <c r="D109" s="28">
        <v>5.8064539093559766</v>
      </c>
      <c r="E109" s="28">
        <v>5.3809893205707633</v>
      </c>
      <c r="F109" s="28">
        <v>3.9513707013149597</v>
      </c>
      <c r="G109" s="28">
        <v>3.8474634900925051</v>
      </c>
      <c r="H109" s="28">
        <v>4.3385704898039235</v>
      </c>
      <c r="I109" s="28">
        <v>4.8160005602375557</v>
      </c>
      <c r="J109" s="28">
        <v>4.4767524452773522</v>
      </c>
      <c r="K109" s="29">
        <v>3.5299256510434485</v>
      </c>
    </row>
    <row r="110" spans="2:11" x14ac:dyDescent="0.35">
      <c r="B110" s="41"/>
      <c r="C110" s="39" t="s">
        <v>83</v>
      </c>
      <c r="D110" s="28">
        <v>5.8048213047035588</v>
      </c>
      <c r="E110" s="28">
        <v>5.3793567159183455</v>
      </c>
      <c r="F110" s="28">
        <v>3.9497380966625419</v>
      </c>
      <c r="G110" s="28">
        <v>3.8458308854400878</v>
      </c>
      <c r="H110" s="28">
        <v>4.3369378851515057</v>
      </c>
      <c r="I110" s="28">
        <v>4.814367955585138</v>
      </c>
      <c r="J110" s="28">
        <v>4.4751198406249344</v>
      </c>
      <c r="K110" s="29">
        <v>3.5282930463910307</v>
      </c>
    </row>
    <row r="111" spans="2:11" ht="15" thickBot="1" x14ac:dyDescent="0.4">
      <c r="B111" s="42"/>
      <c r="C111" s="43" t="s">
        <v>84</v>
      </c>
      <c r="D111" s="33">
        <v>5.811083491305455</v>
      </c>
      <c r="E111" s="33">
        <v>5.3856458789766091</v>
      </c>
      <c r="F111" s="33">
        <v>3.9560056839223572</v>
      </c>
      <c r="G111" s="33">
        <v>3.8521106552930671</v>
      </c>
      <c r="H111" s="33">
        <v>4.3431924067248859</v>
      </c>
      <c r="I111" s="33">
        <v>4.8206745401201045</v>
      </c>
      <c r="J111" s="33">
        <v>4.4814080402568397</v>
      </c>
      <c r="K111" s="34">
        <v>3.5346038425671122</v>
      </c>
    </row>
    <row r="112" spans="2:11" x14ac:dyDescent="0.35">
      <c r="B112" s="35" t="s">
        <v>114</v>
      </c>
      <c r="C112" s="1" t="s">
        <v>2</v>
      </c>
      <c r="D112" s="25">
        <v>5.3448294735268087</v>
      </c>
      <c r="E112" s="25">
        <v>4.9199425039702209</v>
      </c>
      <c r="F112" s="25">
        <v>3.4896664493115859</v>
      </c>
      <c r="G112" s="25">
        <v>3.3858335354977109</v>
      </c>
      <c r="H112" s="25">
        <v>3.8771182937141901</v>
      </c>
      <c r="I112" s="25">
        <v>4.3546425981699368</v>
      </c>
      <c r="J112" s="25">
        <v>4.0152726561860765</v>
      </c>
      <c r="K112" s="26">
        <v>3.0681597242591745</v>
      </c>
    </row>
    <row r="113" spans="2:11" x14ac:dyDescent="0.35">
      <c r="B113" s="27"/>
      <c r="C113" s="2" t="s">
        <v>69</v>
      </c>
      <c r="D113" s="28">
        <v>5.3544321195419391</v>
      </c>
      <c r="E113" s="28">
        <v>4.9289945072130932</v>
      </c>
      <c r="F113" s="28">
        <v>3.4993543121588417</v>
      </c>
      <c r="G113" s="28">
        <v>3.3954592835295516</v>
      </c>
      <c r="H113" s="28">
        <v>3.88654103496137</v>
      </c>
      <c r="I113" s="28">
        <v>4.3640231683565887</v>
      </c>
      <c r="J113" s="28">
        <v>4.0247566684933247</v>
      </c>
      <c r="K113" s="29">
        <v>3.0779524708035972</v>
      </c>
    </row>
    <row r="114" spans="2:11" ht="15" thickBot="1" x14ac:dyDescent="0.4">
      <c r="B114" s="27" t="s">
        <v>117</v>
      </c>
      <c r="C114" s="2" t="s">
        <v>71</v>
      </c>
      <c r="D114" s="28">
        <v>5.3531272800425489</v>
      </c>
      <c r="E114" s="28">
        <v>4.927689667713703</v>
      </c>
      <c r="F114" s="44">
        <v>3.4980494726594507</v>
      </c>
      <c r="G114" s="28">
        <v>3.394154444030161</v>
      </c>
      <c r="H114" s="28">
        <v>3.8852361954619794</v>
      </c>
      <c r="I114" s="28">
        <v>4.3627183288571976</v>
      </c>
      <c r="J114" s="28">
        <v>4.0234518289939336</v>
      </c>
      <c r="K114" s="29">
        <v>3.0766476313042062</v>
      </c>
    </row>
    <row r="115" spans="2:11" ht="15" thickBot="1" x14ac:dyDescent="0.4">
      <c r="B115" s="30">
        <v>0</v>
      </c>
      <c r="C115" s="2" t="s">
        <v>73</v>
      </c>
      <c r="D115" s="28">
        <v>5.3511700207934618</v>
      </c>
      <c r="E115" s="45">
        <v>4.9257324084646159</v>
      </c>
      <c r="F115" s="46">
        <v>3.496092213410364</v>
      </c>
      <c r="G115" s="47">
        <v>3.3921971847810739</v>
      </c>
      <c r="H115" s="28">
        <v>3.8832789362128923</v>
      </c>
      <c r="I115" s="28">
        <v>4.3607610696081114</v>
      </c>
      <c r="J115" s="28">
        <v>4.0214945697448465</v>
      </c>
      <c r="K115" s="29">
        <v>3.0746903720551191</v>
      </c>
    </row>
    <row r="116" spans="2:11" x14ac:dyDescent="0.35">
      <c r="B116" s="31"/>
      <c r="C116" s="2" t="s">
        <v>75</v>
      </c>
      <c r="D116" s="28">
        <v>5.3492127615443748</v>
      </c>
      <c r="E116" s="28">
        <v>4.9237751492155297</v>
      </c>
      <c r="F116" s="48">
        <v>3.4941349541612774</v>
      </c>
      <c r="G116" s="28">
        <v>3.3902399255319877</v>
      </c>
      <c r="H116" s="28">
        <v>3.8813216769638061</v>
      </c>
      <c r="I116" s="28">
        <v>4.3588038103590243</v>
      </c>
      <c r="J116" s="28">
        <v>4.0195373104957604</v>
      </c>
      <c r="K116" s="29">
        <v>3.0727331128060329</v>
      </c>
    </row>
    <row r="117" spans="2:11" x14ac:dyDescent="0.35">
      <c r="B117" s="31"/>
      <c r="C117" s="2" t="s">
        <v>77</v>
      </c>
      <c r="D117" s="28">
        <v>5.3525235453464912</v>
      </c>
      <c r="E117" s="28">
        <v>4.927058956561277</v>
      </c>
      <c r="F117" s="28">
        <v>3.4974403373054734</v>
      </c>
      <c r="G117" s="28">
        <v>3.3935331260830193</v>
      </c>
      <c r="H117" s="28">
        <v>3.8846401257944372</v>
      </c>
      <c r="I117" s="28">
        <v>4.3620701962280704</v>
      </c>
      <c r="J117" s="28">
        <v>4.0228220812678668</v>
      </c>
      <c r="K117" s="29">
        <v>3.0759952870339622</v>
      </c>
    </row>
    <row r="118" spans="2:11" x14ac:dyDescent="0.35">
      <c r="B118" s="31"/>
      <c r="C118" s="2" t="s">
        <v>79</v>
      </c>
      <c r="D118" s="28">
        <v>5.3514351422448794</v>
      </c>
      <c r="E118" s="28">
        <v>4.9259705534596652</v>
      </c>
      <c r="F118" s="28">
        <v>3.496351934203862</v>
      </c>
      <c r="G118" s="28">
        <v>3.3924447229814074</v>
      </c>
      <c r="H118" s="28">
        <v>3.8835517226928253</v>
      </c>
      <c r="I118" s="28">
        <v>4.3609817931264585</v>
      </c>
      <c r="J118" s="28">
        <v>4.0217336781662549</v>
      </c>
      <c r="K118" s="29">
        <v>3.0749068839323508</v>
      </c>
    </row>
    <row r="119" spans="2:11" x14ac:dyDescent="0.35">
      <c r="B119" s="31"/>
      <c r="C119" s="2" t="s">
        <v>81</v>
      </c>
      <c r="D119" s="28">
        <v>5.3498025375924616</v>
      </c>
      <c r="E119" s="28">
        <v>4.9243379488072483</v>
      </c>
      <c r="F119" s="28">
        <v>3.4947193295514443</v>
      </c>
      <c r="G119" s="28">
        <v>3.3908121183289897</v>
      </c>
      <c r="H119" s="28">
        <v>3.881919118040408</v>
      </c>
      <c r="I119" s="28">
        <v>4.3593491884740407</v>
      </c>
      <c r="J119" s="28">
        <v>4.0201010735138372</v>
      </c>
      <c r="K119" s="29">
        <v>3.073274279279933</v>
      </c>
    </row>
    <row r="120" spans="2:11" x14ac:dyDescent="0.35">
      <c r="B120" s="31"/>
      <c r="C120" s="2" t="s">
        <v>83</v>
      </c>
      <c r="D120" s="28">
        <v>5.3481699329400438</v>
      </c>
      <c r="E120" s="28">
        <v>4.9227053441548305</v>
      </c>
      <c r="F120" s="28">
        <v>3.4930867248990265</v>
      </c>
      <c r="G120" s="28">
        <v>3.3891795136765723</v>
      </c>
      <c r="H120" s="28">
        <v>3.8802865133879902</v>
      </c>
      <c r="I120" s="28">
        <v>4.357716583821623</v>
      </c>
      <c r="J120" s="28">
        <v>4.0184684688614194</v>
      </c>
      <c r="K120" s="29">
        <v>3.0716416746275157</v>
      </c>
    </row>
    <row r="121" spans="2:11" ht="15" thickBot="1" x14ac:dyDescent="0.4">
      <c r="B121" s="32"/>
      <c r="C121" s="3" t="s">
        <v>84</v>
      </c>
      <c r="D121" s="33">
        <v>5.3544321195419391</v>
      </c>
      <c r="E121" s="33">
        <v>4.9289945072130932</v>
      </c>
      <c r="F121" s="33">
        <v>3.4993543121588417</v>
      </c>
      <c r="G121" s="33">
        <v>3.3954592835295516</v>
      </c>
      <c r="H121" s="33">
        <v>3.88654103496137</v>
      </c>
      <c r="I121" s="33">
        <v>4.3640231683565887</v>
      </c>
      <c r="J121" s="33">
        <v>4.0247566684933247</v>
      </c>
      <c r="K121" s="34">
        <v>3.0779524708035972</v>
      </c>
    </row>
    <row r="122" spans="2:11" x14ac:dyDescent="0.35">
      <c r="B122" s="24" t="s">
        <v>114</v>
      </c>
      <c r="C122" s="1" t="s">
        <v>2</v>
      </c>
      <c r="D122" s="25">
        <v>4.8881781017632937</v>
      </c>
      <c r="E122" s="25">
        <v>4.4632911322067059</v>
      </c>
      <c r="F122" s="25">
        <v>3.0330150775480704</v>
      </c>
      <c r="G122" s="25">
        <v>2.9291821637341959</v>
      </c>
      <c r="H122" s="25">
        <v>3.4204669219506747</v>
      </c>
      <c r="I122" s="25">
        <v>3.8979912264064209</v>
      </c>
      <c r="J122" s="25">
        <v>3.5586212844225615</v>
      </c>
      <c r="K122" s="26">
        <v>2.611508352495659</v>
      </c>
    </row>
    <row r="123" spans="2:11" x14ac:dyDescent="0.35">
      <c r="B123" s="27"/>
      <c r="C123" s="2" t="s">
        <v>69</v>
      </c>
      <c r="D123" s="28">
        <v>4.8977807477784241</v>
      </c>
      <c r="E123" s="28">
        <v>4.4723431354495782</v>
      </c>
      <c r="F123" s="28">
        <v>3.0427029403953263</v>
      </c>
      <c r="G123" s="28">
        <v>2.9388079117660366</v>
      </c>
      <c r="H123" s="28">
        <v>3.429889663197855</v>
      </c>
      <c r="I123" s="28">
        <v>3.9073717965930737</v>
      </c>
      <c r="J123" s="28">
        <v>3.5681052967298093</v>
      </c>
      <c r="K123" s="29">
        <v>2.6213010990400818</v>
      </c>
    </row>
    <row r="124" spans="2:11" x14ac:dyDescent="0.35">
      <c r="B124" s="27" t="s">
        <v>118</v>
      </c>
      <c r="C124" s="2" t="s">
        <v>71</v>
      </c>
      <c r="D124" s="28">
        <v>4.896475908279033</v>
      </c>
      <c r="E124" s="28">
        <v>4.4710382959501871</v>
      </c>
      <c r="F124" s="28">
        <v>3.0413981008959357</v>
      </c>
      <c r="G124" s="28">
        <v>2.9375030722666455</v>
      </c>
      <c r="H124" s="28">
        <v>3.428584823698464</v>
      </c>
      <c r="I124" s="28">
        <v>3.9060669570936826</v>
      </c>
      <c r="J124" s="28">
        <v>3.5668004572304186</v>
      </c>
      <c r="K124" s="29">
        <v>2.6199962595406907</v>
      </c>
    </row>
    <row r="125" spans="2:11" x14ac:dyDescent="0.35">
      <c r="B125" s="30">
        <v>0</v>
      </c>
      <c r="C125" s="2" t="s">
        <v>73</v>
      </c>
      <c r="D125" s="28">
        <v>4.8945186490299459</v>
      </c>
      <c r="E125" s="28">
        <v>4.4690810367011</v>
      </c>
      <c r="F125" s="28">
        <v>3.0394408416468486</v>
      </c>
      <c r="G125" s="28">
        <v>2.9355458130175585</v>
      </c>
      <c r="H125" s="28">
        <v>3.4266275644493769</v>
      </c>
      <c r="I125" s="28">
        <v>3.9041096978445955</v>
      </c>
      <c r="J125" s="28">
        <v>3.5648431979813315</v>
      </c>
      <c r="K125" s="29">
        <v>2.6180390002916041</v>
      </c>
    </row>
    <row r="126" spans="2:11" x14ac:dyDescent="0.35">
      <c r="B126" s="31"/>
      <c r="C126" s="2" t="s">
        <v>75</v>
      </c>
      <c r="D126" s="28">
        <v>4.8925613897808589</v>
      </c>
      <c r="E126" s="28">
        <v>4.4671237774520138</v>
      </c>
      <c r="F126" s="28">
        <v>3.0374835823977615</v>
      </c>
      <c r="G126" s="28">
        <v>2.9335885537684718</v>
      </c>
      <c r="H126" s="28">
        <v>3.4246703052002903</v>
      </c>
      <c r="I126" s="28">
        <v>3.9021524385955089</v>
      </c>
      <c r="J126" s="28">
        <v>3.5628859387322454</v>
      </c>
      <c r="K126" s="29">
        <v>2.6160817410425175</v>
      </c>
    </row>
    <row r="127" spans="2:11" x14ac:dyDescent="0.35">
      <c r="B127" s="31"/>
      <c r="C127" s="2" t="s">
        <v>77</v>
      </c>
      <c r="D127" s="28">
        <v>4.8958721735829753</v>
      </c>
      <c r="E127" s="28">
        <v>4.470407584797762</v>
      </c>
      <c r="F127" s="28">
        <v>3.0407889655419584</v>
      </c>
      <c r="G127" s="28">
        <v>2.9368817543195038</v>
      </c>
      <c r="H127" s="28">
        <v>3.4279887540309217</v>
      </c>
      <c r="I127" s="28">
        <v>3.9054188244645545</v>
      </c>
      <c r="J127" s="28">
        <v>3.5661707095043509</v>
      </c>
      <c r="K127" s="29">
        <v>2.6193439152704472</v>
      </c>
    </row>
    <row r="128" spans="2:11" x14ac:dyDescent="0.35">
      <c r="B128" s="31"/>
      <c r="C128" s="2" t="s">
        <v>79</v>
      </c>
      <c r="D128" s="28">
        <v>4.8947837704813635</v>
      </c>
      <c r="E128" s="28">
        <v>4.4693191816961502</v>
      </c>
      <c r="F128" s="28">
        <v>3.0397005624403466</v>
      </c>
      <c r="G128" s="28">
        <v>2.935793351217892</v>
      </c>
      <c r="H128" s="28">
        <v>3.4269003509293099</v>
      </c>
      <c r="I128" s="28">
        <v>3.9043304213629431</v>
      </c>
      <c r="J128" s="28">
        <v>3.5650823064027395</v>
      </c>
      <c r="K128" s="29">
        <v>2.6182555121688353</v>
      </c>
    </row>
    <row r="129" spans="2:11" x14ac:dyDescent="0.35">
      <c r="B129" s="31"/>
      <c r="C129" s="2" t="s">
        <v>81</v>
      </c>
      <c r="D129" s="28">
        <v>4.8931511658289466</v>
      </c>
      <c r="E129" s="28">
        <v>4.4676865770437324</v>
      </c>
      <c r="F129" s="28">
        <v>3.0380679577879288</v>
      </c>
      <c r="G129" s="28">
        <v>2.9341607465654747</v>
      </c>
      <c r="H129" s="28">
        <v>3.4252677462768926</v>
      </c>
      <c r="I129" s="28">
        <v>3.9026978167105253</v>
      </c>
      <c r="J129" s="28">
        <v>3.5634497017503217</v>
      </c>
      <c r="K129" s="29">
        <v>2.6166229075164176</v>
      </c>
    </row>
    <row r="130" spans="2:11" x14ac:dyDescent="0.35">
      <c r="B130" s="31"/>
      <c r="C130" s="2" t="s">
        <v>83</v>
      </c>
      <c r="D130" s="28">
        <v>4.8915185611765288</v>
      </c>
      <c r="E130" s="28">
        <v>4.4660539723913146</v>
      </c>
      <c r="F130" s="28">
        <v>3.0364353531355115</v>
      </c>
      <c r="G130" s="28">
        <v>2.9325281419130569</v>
      </c>
      <c r="H130" s="28">
        <v>3.4236351416244748</v>
      </c>
      <c r="I130" s="28">
        <v>3.901065212058108</v>
      </c>
      <c r="J130" s="28">
        <v>3.561817097097904</v>
      </c>
      <c r="K130" s="29">
        <v>2.6149903028640002</v>
      </c>
    </row>
    <row r="131" spans="2:11" ht="15" thickBot="1" x14ac:dyDescent="0.4">
      <c r="B131" s="32"/>
      <c r="C131" s="3" t="s">
        <v>84</v>
      </c>
      <c r="D131" s="33">
        <v>4.8977807477784241</v>
      </c>
      <c r="E131" s="33">
        <v>4.4723431354495782</v>
      </c>
      <c r="F131" s="33">
        <v>3.0427029403953263</v>
      </c>
      <c r="G131" s="33">
        <v>2.9388079117660366</v>
      </c>
      <c r="H131" s="33">
        <v>3.429889663197855</v>
      </c>
      <c r="I131" s="33">
        <v>3.9073717965930737</v>
      </c>
      <c r="J131" s="33">
        <v>3.5681052967298093</v>
      </c>
      <c r="K131" s="34">
        <v>2.6213010990400818</v>
      </c>
    </row>
    <row r="132" spans="2:11" x14ac:dyDescent="0.35">
      <c r="B132" s="36" t="s">
        <v>119</v>
      </c>
      <c r="C132" s="1" t="s">
        <v>2</v>
      </c>
      <c r="D132" s="25">
        <v>5.5831237973287289</v>
      </c>
      <c r="E132" s="25">
        <v>5.1518273926946527</v>
      </c>
      <c r="F132" s="25">
        <v>3.7267203433898231</v>
      </c>
      <c r="G132" s="25">
        <v>3.6181720568575462</v>
      </c>
      <c r="H132" s="25">
        <v>4.1136548073752248</v>
      </c>
      <c r="I132" s="25">
        <v>4.5855325851582105</v>
      </c>
      <c r="J132" s="25">
        <v>4.2456111678686463</v>
      </c>
      <c r="K132" s="26">
        <v>3.3031243281600271</v>
      </c>
    </row>
    <row r="133" spans="2:11" x14ac:dyDescent="0.35">
      <c r="B133" s="27"/>
      <c r="C133" s="2" t="s">
        <v>69</v>
      </c>
      <c r="D133" s="28">
        <v>5.5927848816988917</v>
      </c>
      <c r="E133" s="28">
        <v>5.1611708560643645</v>
      </c>
      <c r="F133" s="28">
        <v>3.7365814890813236</v>
      </c>
      <c r="G133" s="28">
        <v>3.6279359124936779</v>
      </c>
      <c r="H133" s="28">
        <v>4.1231896053061066</v>
      </c>
      <c r="I133" s="28">
        <v>4.5951477836713606</v>
      </c>
      <c r="J133" s="28">
        <v>4.2552685980901268</v>
      </c>
      <c r="K133" s="29">
        <v>3.3131113973700312</v>
      </c>
    </row>
    <row r="134" spans="2:11" x14ac:dyDescent="0.35">
      <c r="B134" s="27" t="s">
        <v>115</v>
      </c>
      <c r="C134" s="2" t="s">
        <v>71</v>
      </c>
      <c r="D134" s="28">
        <v>5.5914800421995006</v>
      </c>
      <c r="E134" s="28">
        <v>5.1598660165649735</v>
      </c>
      <c r="F134" s="28">
        <v>3.7352766495819321</v>
      </c>
      <c r="G134" s="28">
        <v>3.6266310729942863</v>
      </c>
      <c r="H134" s="28">
        <v>4.1218847658067146</v>
      </c>
      <c r="I134" s="28">
        <v>4.5938429441719695</v>
      </c>
      <c r="J134" s="28">
        <v>4.2539637585907348</v>
      </c>
      <c r="K134" s="29">
        <v>3.3118065578706397</v>
      </c>
    </row>
    <row r="135" spans="2:11" x14ac:dyDescent="0.35">
      <c r="B135" s="30">
        <v>0</v>
      </c>
      <c r="C135" s="2" t="s">
        <v>73</v>
      </c>
      <c r="D135" s="28">
        <v>5.5895227829504135</v>
      </c>
      <c r="E135" s="28">
        <v>5.1579087573158873</v>
      </c>
      <c r="F135" s="28">
        <v>3.7333193903328459</v>
      </c>
      <c r="G135" s="28">
        <v>3.6246738137452001</v>
      </c>
      <c r="H135" s="28">
        <v>4.1199275065576284</v>
      </c>
      <c r="I135" s="28">
        <v>4.5918856849228833</v>
      </c>
      <c r="J135" s="28">
        <v>4.2520064993416486</v>
      </c>
      <c r="K135" s="29">
        <v>3.3098492986215535</v>
      </c>
    </row>
    <row r="136" spans="2:11" x14ac:dyDescent="0.35">
      <c r="B136" s="31"/>
      <c r="C136" s="2" t="s">
        <v>75</v>
      </c>
      <c r="D136" s="28">
        <v>5.5875655237013264</v>
      </c>
      <c r="E136" s="28">
        <v>5.1559514980668002</v>
      </c>
      <c r="F136" s="28">
        <v>3.7313621310837588</v>
      </c>
      <c r="G136" s="28">
        <v>3.6227165544961131</v>
      </c>
      <c r="H136" s="28">
        <v>4.1179702473085413</v>
      </c>
      <c r="I136" s="28">
        <v>4.5899284256737962</v>
      </c>
      <c r="J136" s="28">
        <v>4.2500492400925616</v>
      </c>
      <c r="K136" s="29">
        <v>3.3078920393724665</v>
      </c>
    </row>
    <row r="137" spans="2:11" x14ac:dyDescent="0.35">
      <c r="B137" s="31"/>
      <c r="C137" s="2" t="s">
        <v>77</v>
      </c>
      <c r="D137" s="28">
        <v>5.5908855728016809</v>
      </c>
      <c r="E137" s="28">
        <v>5.1592172915747989</v>
      </c>
      <c r="F137" s="28">
        <v>3.7345555364957761</v>
      </c>
      <c r="G137" s="28">
        <v>3.6259797247654797</v>
      </c>
      <c r="H137" s="28">
        <v>4.1212843582336687</v>
      </c>
      <c r="I137" s="28">
        <v>4.5931963570341123</v>
      </c>
      <c r="J137" s="28">
        <v>4.2533362901378524</v>
      </c>
      <c r="K137" s="29">
        <v>3.3110479769832657</v>
      </c>
    </row>
    <row r="138" spans="2:11" x14ac:dyDescent="0.35">
      <c r="B138" s="31"/>
      <c r="C138" s="2" t="s">
        <v>79</v>
      </c>
      <c r="D138" s="28">
        <v>5.589797169700069</v>
      </c>
      <c r="E138" s="28">
        <v>5.1581288884731871</v>
      </c>
      <c r="F138" s="28">
        <v>3.7334671333941643</v>
      </c>
      <c r="G138" s="28">
        <v>3.6248913216638683</v>
      </c>
      <c r="H138" s="28">
        <v>4.1201959551320568</v>
      </c>
      <c r="I138" s="28">
        <v>4.5921079539325005</v>
      </c>
      <c r="J138" s="28">
        <v>4.2522478870362406</v>
      </c>
      <c r="K138" s="29">
        <v>3.3099595738816538</v>
      </c>
    </row>
    <row r="139" spans="2:11" x14ac:dyDescent="0.35">
      <c r="B139" s="31"/>
      <c r="C139" s="2" t="s">
        <v>81</v>
      </c>
      <c r="D139" s="28">
        <v>5.5881645650476512</v>
      </c>
      <c r="E139" s="28">
        <v>5.1564962838207693</v>
      </c>
      <c r="F139" s="28">
        <v>3.7318345287417474</v>
      </c>
      <c r="G139" s="28">
        <v>3.6232587170114505</v>
      </c>
      <c r="H139" s="28">
        <v>4.11856335047964</v>
      </c>
      <c r="I139" s="28">
        <v>4.5904753492800836</v>
      </c>
      <c r="J139" s="28">
        <v>4.2506152823838237</v>
      </c>
      <c r="K139" s="29">
        <v>3.308326969229237</v>
      </c>
    </row>
    <row r="140" spans="2:11" x14ac:dyDescent="0.35">
      <c r="B140" s="31"/>
      <c r="C140" s="2" t="s">
        <v>83</v>
      </c>
      <c r="D140" s="28">
        <v>5.5865319603952335</v>
      </c>
      <c r="E140" s="28">
        <v>5.1548636791683524</v>
      </c>
      <c r="F140" s="28">
        <v>3.7302019240893296</v>
      </c>
      <c r="G140" s="28">
        <v>3.6216261123590336</v>
      </c>
      <c r="H140" s="28">
        <v>4.1169307458272231</v>
      </c>
      <c r="I140" s="28">
        <v>4.5888427446276658</v>
      </c>
      <c r="J140" s="28">
        <v>4.2489826777314059</v>
      </c>
      <c r="K140" s="29">
        <v>3.3066943645768196</v>
      </c>
    </row>
    <row r="141" spans="2:11" ht="15" thickBot="1" x14ac:dyDescent="0.4">
      <c r="B141" s="32"/>
      <c r="C141" s="3" t="s">
        <v>84</v>
      </c>
      <c r="D141" s="33">
        <v>5.5927848816988917</v>
      </c>
      <c r="E141" s="33">
        <v>5.1611708560643645</v>
      </c>
      <c r="F141" s="33">
        <v>3.7365814890813236</v>
      </c>
      <c r="G141" s="33">
        <v>3.6279359124936779</v>
      </c>
      <c r="H141" s="33">
        <v>4.1231896053061066</v>
      </c>
      <c r="I141" s="33">
        <v>4.5951477836713606</v>
      </c>
      <c r="J141" s="33">
        <v>4.2552685980901268</v>
      </c>
      <c r="K141" s="34">
        <v>3.3131113973700312</v>
      </c>
    </row>
    <row r="142" spans="2:11" x14ac:dyDescent="0.35">
      <c r="B142" s="36" t="s">
        <v>119</v>
      </c>
      <c r="C142" s="1" t="s">
        <v>2</v>
      </c>
      <c r="D142" s="25">
        <v>5.3254190994608939</v>
      </c>
      <c r="E142" s="25">
        <v>4.8941226948268186</v>
      </c>
      <c r="F142" s="25">
        <v>3.4690156455219894</v>
      </c>
      <c r="G142" s="25">
        <v>3.3604673589897121</v>
      </c>
      <c r="H142" s="25">
        <v>3.8559501095073911</v>
      </c>
      <c r="I142" s="25">
        <v>4.3278278872903764</v>
      </c>
      <c r="J142" s="25">
        <v>3.9879064700008122</v>
      </c>
      <c r="K142" s="26">
        <v>3.0454196302921934</v>
      </c>
    </row>
    <row r="143" spans="2:11" x14ac:dyDescent="0.35">
      <c r="B143" s="27"/>
      <c r="C143" s="2" t="s">
        <v>69</v>
      </c>
      <c r="D143" s="28">
        <v>5.3350801838310575</v>
      </c>
      <c r="E143" s="28">
        <v>4.9034661581965304</v>
      </c>
      <c r="F143" s="28">
        <v>3.478876791213489</v>
      </c>
      <c r="G143" s="28">
        <v>3.3702312146258433</v>
      </c>
      <c r="H143" s="28">
        <v>3.865484907438272</v>
      </c>
      <c r="I143" s="28">
        <v>4.3374430858035264</v>
      </c>
      <c r="J143" s="28">
        <v>3.9975639002222922</v>
      </c>
      <c r="K143" s="29">
        <v>3.0554066995021967</v>
      </c>
    </row>
    <row r="144" spans="2:11" x14ac:dyDescent="0.35">
      <c r="B144" s="27" t="s">
        <v>116</v>
      </c>
      <c r="C144" s="2" t="s">
        <v>71</v>
      </c>
      <c r="D144" s="28">
        <v>5.3337753443316664</v>
      </c>
      <c r="E144" s="28">
        <v>4.9021613186971393</v>
      </c>
      <c r="F144" s="28">
        <v>3.4775719517140984</v>
      </c>
      <c r="G144" s="28">
        <v>3.3689263751264527</v>
      </c>
      <c r="H144" s="28">
        <v>3.8641800679388809</v>
      </c>
      <c r="I144" s="28">
        <v>4.3361382463041354</v>
      </c>
      <c r="J144" s="28">
        <v>3.9962590607229012</v>
      </c>
      <c r="K144" s="29">
        <v>3.054101860002806</v>
      </c>
    </row>
    <row r="145" spans="2:11" x14ac:dyDescent="0.35">
      <c r="B145" s="30">
        <v>0</v>
      </c>
      <c r="C145" s="2" t="s">
        <v>73</v>
      </c>
      <c r="D145" s="28">
        <v>5.3318180850825794</v>
      </c>
      <c r="E145" s="28">
        <v>4.9002040594480523</v>
      </c>
      <c r="F145" s="28">
        <v>3.4756146924650113</v>
      </c>
      <c r="G145" s="28">
        <v>3.3669691158773656</v>
      </c>
      <c r="H145" s="28">
        <v>3.8622228086897938</v>
      </c>
      <c r="I145" s="28">
        <v>4.3341809870550483</v>
      </c>
      <c r="J145" s="28">
        <v>3.9943018014738145</v>
      </c>
      <c r="K145" s="29">
        <v>3.052144600753719</v>
      </c>
    </row>
    <row r="146" spans="2:11" x14ac:dyDescent="0.35">
      <c r="B146" s="31"/>
      <c r="C146" s="2" t="s">
        <v>75</v>
      </c>
      <c r="D146" s="28">
        <v>5.3298608258334932</v>
      </c>
      <c r="E146" s="28">
        <v>4.8982468001989661</v>
      </c>
      <c r="F146" s="28">
        <v>3.4736574332159251</v>
      </c>
      <c r="G146" s="28">
        <v>3.3650118566282794</v>
      </c>
      <c r="H146" s="28">
        <v>3.8602655494407077</v>
      </c>
      <c r="I146" s="28">
        <v>4.3322237278059621</v>
      </c>
      <c r="J146" s="28">
        <v>3.9923445422247279</v>
      </c>
      <c r="K146" s="29">
        <v>3.0501873415046323</v>
      </c>
    </row>
    <row r="147" spans="2:11" x14ac:dyDescent="0.35">
      <c r="B147" s="31"/>
      <c r="C147" s="2" t="s">
        <v>77</v>
      </c>
      <c r="D147" s="28">
        <v>5.3331808749338458</v>
      </c>
      <c r="E147" s="28">
        <v>4.9015125937069648</v>
      </c>
      <c r="F147" s="28">
        <v>3.4768508386279424</v>
      </c>
      <c r="G147" s="28">
        <v>3.368275026897646</v>
      </c>
      <c r="H147" s="28">
        <v>3.863579660365835</v>
      </c>
      <c r="I147" s="28">
        <v>4.3354916591662791</v>
      </c>
      <c r="J147" s="28">
        <v>3.9956315922700187</v>
      </c>
      <c r="K147" s="29">
        <v>3.053343279115432</v>
      </c>
    </row>
    <row r="148" spans="2:11" x14ac:dyDescent="0.35">
      <c r="B148" s="31"/>
      <c r="C148" s="2" t="s">
        <v>79</v>
      </c>
      <c r="D148" s="28">
        <v>5.332092471832234</v>
      </c>
      <c r="E148" s="28">
        <v>4.9004241906053529</v>
      </c>
      <c r="F148" s="28">
        <v>3.4757624355263306</v>
      </c>
      <c r="G148" s="28">
        <v>3.3671866237960342</v>
      </c>
      <c r="H148" s="28">
        <v>3.8624912572642236</v>
      </c>
      <c r="I148" s="28">
        <v>4.3344032560646673</v>
      </c>
      <c r="J148" s="28">
        <v>3.9945431891684069</v>
      </c>
      <c r="K148" s="29">
        <v>3.0522548760138202</v>
      </c>
    </row>
    <row r="149" spans="2:11" x14ac:dyDescent="0.35">
      <c r="B149" s="31"/>
      <c r="C149" s="2" t="s">
        <v>81</v>
      </c>
      <c r="D149" s="28">
        <v>5.3304598671798171</v>
      </c>
      <c r="E149" s="28">
        <v>4.8987915859529352</v>
      </c>
      <c r="F149" s="28">
        <v>3.4741298308739128</v>
      </c>
      <c r="G149" s="28">
        <v>3.3655540191436168</v>
      </c>
      <c r="H149" s="28">
        <v>3.8608586526118058</v>
      </c>
      <c r="I149" s="28">
        <v>4.3327706514122495</v>
      </c>
      <c r="J149" s="28">
        <v>3.9929105845159891</v>
      </c>
      <c r="K149" s="29">
        <v>3.0506222713614024</v>
      </c>
    </row>
    <row r="150" spans="2:11" x14ac:dyDescent="0.35">
      <c r="B150" s="31"/>
      <c r="C150" s="2" t="s">
        <v>83</v>
      </c>
      <c r="D150" s="28">
        <v>5.3288272625273994</v>
      </c>
      <c r="E150" s="28">
        <v>4.8971589813005183</v>
      </c>
      <c r="F150" s="28">
        <v>3.4724972262214955</v>
      </c>
      <c r="G150" s="28">
        <v>3.3639214144911991</v>
      </c>
      <c r="H150" s="28">
        <v>3.8592260479593881</v>
      </c>
      <c r="I150" s="28">
        <v>4.3311380467598317</v>
      </c>
      <c r="J150" s="28">
        <v>3.9912779798635718</v>
      </c>
      <c r="K150" s="29">
        <v>3.0489896667089851</v>
      </c>
    </row>
    <row r="151" spans="2:11" ht="15" thickBot="1" x14ac:dyDescent="0.4">
      <c r="B151" s="32"/>
      <c r="C151" s="3" t="s">
        <v>84</v>
      </c>
      <c r="D151" s="33">
        <v>5.3350801838310575</v>
      </c>
      <c r="E151" s="33">
        <v>4.9034661581965304</v>
      </c>
      <c r="F151" s="33">
        <v>3.478876791213489</v>
      </c>
      <c r="G151" s="33">
        <v>3.3702312146258433</v>
      </c>
      <c r="H151" s="33">
        <v>3.865484907438272</v>
      </c>
      <c r="I151" s="33">
        <v>4.3374430858035264</v>
      </c>
      <c r="J151" s="33">
        <v>3.9975639002222922</v>
      </c>
      <c r="K151" s="34">
        <v>3.0554066995021967</v>
      </c>
    </row>
    <row r="152" spans="2:11" x14ac:dyDescent="0.35">
      <c r="B152" s="36" t="s">
        <v>119</v>
      </c>
      <c r="C152" s="1" t="s">
        <v>2</v>
      </c>
      <c r="D152" s="25">
        <v>4.9388620526591431</v>
      </c>
      <c r="E152" s="25">
        <v>4.5075656480250679</v>
      </c>
      <c r="F152" s="25">
        <v>3.0824585987202378</v>
      </c>
      <c r="G152" s="25">
        <v>2.9739103121879609</v>
      </c>
      <c r="H152" s="25">
        <v>3.4693930627056404</v>
      </c>
      <c r="I152" s="25">
        <v>3.9412708404886247</v>
      </c>
      <c r="J152" s="25">
        <v>3.6013494231990615</v>
      </c>
      <c r="K152" s="26">
        <v>2.6588625834904422</v>
      </c>
    </row>
    <row r="153" spans="2:11" x14ac:dyDescent="0.35">
      <c r="B153" s="27"/>
      <c r="C153" s="2" t="s">
        <v>69</v>
      </c>
      <c r="D153" s="28">
        <v>4.9485231370293068</v>
      </c>
      <c r="E153" s="28">
        <v>4.5169091113947797</v>
      </c>
      <c r="F153" s="28">
        <v>3.0923197444117383</v>
      </c>
      <c r="G153" s="28">
        <v>2.9836741678240926</v>
      </c>
      <c r="H153" s="28">
        <v>3.4789278606365213</v>
      </c>
      <c r="I153" s="28">
        <v>3.9508860390017757</v>
      </c>
      <c r="J153" s="28">
        <v>3.6110068534205415</v>
      </c>
      <c r="K153" s="29">
        <v>2.6688496527004459</v>
      </c>
    </row>
    <row r="154" spans="2:11" x14ac:dyDescent="0.35">
      <c r="B154" s="27" t="s">
        <v>117</v>
      </c>
      <c r="C154" s="2" t="s">
        <v>71</v>
      </c>
      <c r="D154" s="28">
        <v>4.9472182975299148</v>
      </c>
      <c r="E154" s="28">
        <v>4.5156042718953886</v>
      </c>
      <c r="F154" s="28">
        <v>3.0910149049123476</v>
      </c>
      <c r="G154" s="28">
        <v>2.9823693283247019</v>
      </c>
      <c r="H154" s="28">
        <v>3.4776230211371297</v>
      </c>
      <c r="I154" s="28">
        <v>3.9495811995023846</v>
      </c>
      <c r="J154" s="28">
        <v>3.6097020139211504</v>
      </c>
      <c r="K154" s="29">
        <v>2.6675448132010549</v>
      </c>
    </row>
    <row r="155" spans="2:11" x14ac:dyDescent="0.35">
      <c r="B155" s="30">
        <v>0</v>
      </c>
      <c r="C155" s="2" t="s">
        <v>73</v>
      </c>
      <c r="D155" s="28">
        <v>4.9452610382808286</v>
      </c>
      <c r="E155" s="28">
        <v>4.5136470126463015</v>
      </c>
      <c r="F155" s="28">
        <v>3.0890576456632606</v>
      </c>
      <c r="G155" s="28">
        <v>2.9804120690756148</v>
      </c>
      <c r="H155" s="28">
        <v>3.4756657618880431</v>
      </c>
      <c r="I155" s="28">
        <v>3.9476239402532975</v>
      </c>
      <c r="J155" s="28">
        <v>3.6077447546720633</v>
      </c>
      <c r="K155" s="29">
        <v>2.6655875539519682</v>
      </c>
    </row>
    <row r="156" spans="2:11" x14ac:dyDescent="0.35">
      <c r="B156" s="31"/>
      <c r="C156" s="2" t="s">
        <v>75</v>
      </c>
      <c r="D156" s="28">
        <v>4.9433037790317416</v>
      </c>
      <c r="E156" s="28">
        <v>4.5116897533972145</v>
      </c>
      <c r="F156" s="28">
        <v>3.0871003864141735</v>
      </c>
      <c r="G156" s="28">
        <v>2.9784548098265278</v>
      </c>
      <c r="H156" s="28">
        <v>3.4737085026389565</v>
      </c>
      <c r="I156" s="28">
        <v>3.9456666810042109</v>
      </c>
      <c r="J156" s="28">
        <v>3.6057874954229767</v>
      </c>
      <c r="K156" s="29">
        <v>2.6636302947028812</v>
      </c>
    </row>
    <row r="157" spans="2:11" x14ac:dyDescent="0.35">
      <c r="B157" s="31"/>
      <c r="C157" s="2" t="s">
        <v>77</v>
      </c>
      <c r="D157" s="28">
        <v>4.9466238281320951</v>
      </c>
      <c r="E157" s="28">
        <v>4.5149555469052132</v>
      </c>
      <c r="F157" s="28">
        <v>3.0902937918261908</v>
      </c>
      <c r="G157" s="28">
        <v>2.9817179800958948</v>
      </c>
      <c r="H157" s="28">
        <v>3.4770226135640838</v>
      </c>
      <c r="I157" s="28">
        <v>3.9489346123645275</v>
      </c>
      <c r="J157" s="28">
        <v>3.6090745454682671</v>
      </c>
      <c r="K157" s="29">
        <v>2.6667862323136808</v>
      </c>
    </row>
    <row r="158" spans="2:11" x14ac:dyDescent="0.35">
      <c r="B158" s="31"/>
      <c r="C158" s="2" t="s">
        <v>79</v>
      </c>
      <c r="D158" s="28">
        <v>4.9455354250304833</v>
      </c>
      <c r="E158" s="28">
        <v>4.5138671438036022</v>
      </c>
      <c r="F158" s="28">
        <v>3.0892053887245789</v>
      </c>
      <c r="G158" s="28">
        <v>2.9806295769942834</v>
      </c>
      <c r="H158" s="28">
        <v>3.475934210462472</v>
      </c>
      <c r="I158" s="28">
        <v>3.9478462092629161</v>
      </c>
      <c r="J158" s="28">
        <v>3.6079861423666557</v>
      </c>
      <c r="K158" s="29">
        <v>2.665697829212069</v>
      </c>
    </row>
    <row r="159" spans="2:11" x14ac:dyDescent="0.35">
      <c r="B159" s="31"/>
      <c r="C159" s="2" t="s">
        <v>81</v>
      </c>
      <c r="D159" s="28">
        <v>4.9439028203780664</v>
      </c>
      <c r="E159" s="28">
        <v>4.5122345391511844</v>
      </c>
      <c r="F159" s="28">
        <v>3.0875727840721621</v>
      </c>
      <c r="G159" s="28">
        <v>2.9789969723418661</v>
      </c>
      <c r="H159" s="28">
        <v>3.4743016058100551</v>
      </c>
      <c r="I159" s="28">
        <v>3.9462136046104987</v>
      </c>
      <c r="J159" s="28">
        <v>3.6063535377142384</v>
      </c>
      <c r="K159" s="29">
        <v>2.6640652245596517</v>
      </c>
    </row>
    <row r="160" spans="2:11" x14ac:dyDescent="0.35">
      <c r="B160" s="31"/>
      <c r="C160" s="2" t="s">
        <v>83</v>
      </c>
      <c r="D160" s="28">
        <v>4.9422702157256486</v>
      </c>
      <c r="E160" s="28">
        <v>4.5106019344987676</v>
      </c>
      <c r="F160" s="28">
        <v>3.0859401794197447</v>
      </c>
      <c r="G160" s="28">
        <v>2.9773643676894483</v>
      </c>
      <c r="H160" s="28">
        <v>3.4726690011576373</v>
      </c>
      <c r="I160" s="28">
        <v>3.944580999958081</v>
      </c>
      <c r="J160" s="28">
        <v>3.6047209330618211</v>
      </c>
      <c r="K160" s="29">
        <v>2.6624326199072343</v>
      </c>
    </row>
    <row r="161" spans="2:11" ht="15" thickBot="1" x14ac:dyDescent="0.4">
      <c r="B161" s="32"/>
      <c r="C161" s="3" t="s">
        <v>84</v>
      </c>
      <c r="D161" s="33">
        <v>4.9485231370293068</v>
      </c>
      <c r="E161" s="33">
        <v>4.5169091113947797</v>
      </c>
      <c r="F161" s="33">
        <v>3.0923197444117383</v>
      </c>
      <c r="G161" s="33">
        <v>2.9836741678240926</v>
      </c>
      <c r="H161" s="33">
        <v>3.4789278606365213</v>
      </c>
      <c r="I161" s="33">
        <v>3.9508860390017757</v>
      </c>
      <c r="J161" s="33">
        <v>3.6110068534205415</v>
      </c>
      <c r="K161" s="34">
        <v>2.6688496527004459</v>
      </c>
    </row>
    <row r="162" spans="2:11" x14ac:dyDescent="0.35">
      <c r="B162" s="36" t="s">
        <v>119</v>
      </c>
      <c r="C162" s="1" t="s">
        <v>2</v>
      </c>
      <c r="D162" s="25">
        <v>4.5523050058573924</v>
      </c>
      <c r="E162" s="25">
        <v>4.1210086012233171</v>
      </c>
      <c r="F162" s="25">
        <v>2.695901551918487</v>
      </c>
      <c r="G162" s="25">
        <v>2.5873532653862101</v>
      </c>
      <c r="H162" s="25">
        <v>3.0828360159038892</v>
      </c>
      <c r="I162" s="25">
        <v>3.554713793686874</v>
      </c>
      <c r="J162" s="25">
        <v>3.2147923763973103</v>
      </c>
      <c r="K162" s="26">
        <v>2.2723055366886915</v>
      </c>
    </row>
    <row r="163" spans="2:11" x14ac:dyDescent="0.35">
      <c r="B163" s="27"/>
      <c r="C163" s="2" t="s">
        <v>69</v>
      </c>
      <c r="D163" s="28">
        <v>4.5619660902275552</v>
      </c>
      <c r="E163" s="28">
        <v>4.1303520645930289</v>
      </c>
      <c r="F163" s="28">
        <v>2.7057626976099876</v>
      </c>
      <c r="G163" s="28">
        <v>2.5971171210223418</v>
      </c>
      <c r="H163" s="28">
        <v>3.0923708138347696</v>
      </c>
      <c r="I163" s="28">
        <v>3.564328992200025</v>
      </c>
      <c r="J163" s="28">
        <v>3.2244498066187908</v>
      </c>
      <c r="K163" s="29">
        <v>2.2822926058986948</v>
      </c>
    </row>
    <row r="164" spans="2:11" x14ac:dyDescent="0.35">
      <c r="B164" s="27" t="s">
        <v>118</v>
      </c>
      <c r="C164" s="2" t="s">
        <v>71</v>
      </c>
      <c r="D164" s="28">
        <v>4.5606612507281641</v>
      </c>
      <c r="E164" s="28">
        <v>4.129047225093637</v>
      </c>
      <c r="F164" s="28">
        <v>2.704457858110596</v>
      </c>
      <c r="G164" s="28">
        <v>2.5958122815229503</v>
      </c>
      <c r="H164" s="28">
        <v>3.091065974335379</v>
      </c>
      <c r="I164" s="28">
        <v>3.5630241527006334</v>
      </c>
      <c r="J164" s="28">
        <v>3.2231449671193992</v>
      </c>
      <c r="K164" s="29">
        <v>2.2809877663993037</v>
      </c>
    </row>
    <row r="165" spans="2:11" x14ac:dyDescent="0.35">
      <c r="B165" s="30">
        <v>0</v>
      </c>
      <c r="C165" s="2" t="s">
        <v>73</v>
      </c>
      <c r="D165" s="28">
        <v>4.5587039914790779</v>
      </c>
      <c r="E165" s="28">
        <v>4.1270899658445508</v>
      </c>
      <c r="F165" s="28">
        <v>2.7025005988615094</v>
      </c>
      <c r="G165" s="28">
        <v>2.5938550222738637</v>
      </c>
      <c r="H165" s="28">
        <v>3.0891087150862924</v>
      </c>
      <c r="I165" s="28">
        <v>3.5610668934515464</v>
      </c>
      <c r="J165" s="28">
        <v>3.2211877078703122</v>
      </c>
      <c r="K165" s="29">
        <v>2.279030507150217</v>
      </c>
    </row>
    <row r="166" spans="2:11" x14ac:dyDescent="0.35">
      <c r="B166" s="31"/>
      <c r="C166" s="2" t="s">
        <v>75</v>
      </c>
      <c r="D166" s="28">
        <v>4.5567467322299908</v>
      </c>
      <c r="E166" s="28">
        <v>4.1251327065954637</v>
      </c>
      <c r="F166" s="28">
        <v>2.7005433396124228</v>
      </c>
      <c r="G166" s="28">
        <v>2.591897763024777</v>
      </c>
      <c r="H166" s="28">
        <v>3.0871514558372053</v>
      </c>
      <c r="I166" s="28">
        <v>3.5591096342024602</v>
      </c>
      <c r="J166" s="28">
        <v>3.219230448621226</v>
      </c>
      <c r="K166" s="29">
        <v>2.2770732479011304</v>
      </c>
    </row>
    <row r="167" spans="2:11" x14ac:dyDescent="0.35">
      <c r="B167" s="31"/>
      <c r="C167" s="2" t="s">
        <v>77</v>
      </c>
      <c r="D167" s="28">
        <v>4.5600667813303435</v>
      </c>
      <c r="E167" s="28">
        <v>4.1283985001034624</v>
      </c>
      <c r="F167" s="28">
        <v>2.7037367450244401</v>
      </c>
      <c r="G167" s="28">
        <v>2.5951609332941441</v>
      </c>
      <c r="H167" s="28">
        <v>3.0904655667623331</v>
      </c>
      <c r="I167" s="28">
        <v>3.5623775655627767</v>
      </c>
      <c r="J167" s="28">
        <v>3.2225174986665164</v>
      </c>
      <c r="K167" s="29">
        <v>2.2802291855119297</v>
      </c>
    </row>
    <row r="168" spans="2:11" x14ac:dyDescent="0.35">
      <c r="B168" s="31"/>
      <c r="C168" s="2" t="s">
        <v>79</v>
      </c>
      <c r="D168" s="28">
        <v>4.5589783782287325</v>
      </c>
      <c r="E168" s="28">
        <v>4.1273100970018506</v>
      </c>
      <c r="F168" s="28">
        <v>2.7026483419228282</v>
      </c>
      <c r="G168" s="28">
        <v>2.5940725301925323</v>
      </c>
      <c r="H168" s="28">
        <v>3.0893771636607212</v>
      </c>
      <c r="I168" s="28">
        <v>3.5612891624611649</v>
      </c>
      <c r="J168" s="28">
        <v>3.221429095564905</v>
      </c>
      <c r="K168" s="29">
        <v>2.2791407824103183</v>
      </c>
    </row>
    <row r="169" spans="2:11" x14ac:dyDescent="0.35">
      <c r="B169" s="31"/>
      <c r="C169" s="2" t="s">
        <v>81</v>
      </c>
      <c r="D169" s="28">
        <v>4.5573457735763148</v>
      </c>
      <c r="E169" s="28">
        <v>4.1256774923494337</v>
      </c>
      <c r="F169" s="28">
        <v>2.7010157372704109</v>
      </c>
      <c r="G169" s="28">
        <v>2.5924399255401145</v>
      </c>
      <c r="H169" s="28">
        <v>3.0877445590083035</v>
      </c>
      <c r="I169" s="28">
        <v>3.5596565578087471</v>
      </c>
      <c r="J169" s="28">
        <v>3.2197964909124872</v>
      </c>
      <c r="K169" s="29">
        <v>2.2775081777579005</v>
      </c>
    </row>
    <row r="170" spans="2:11" x14ac:dyDescent="0.35">
      <c r="B170" s="31"/>
      <c r="C170" s="2" t="s">
        <v>83</v>
      </c>
      <c r="D170" s="28">
        <v>4.555713168923897</v>
      </c>
      <c r="E170" s="28">
        <v>4.1240448876970159</v>
      </c>
      <c r="F170" s="28">
        <v>2.6993831326179931</v>
      </c>
      <c r="G170" s="28">
        <v>2.5908073208876972</v>
      </c>
      <c r="H170" s="28">
        <v>3.0861119543558861</v>
      </c>
      <c r="I170" s="28">
        <v>3.5580239531563298</v>
      </c>
      <c r="J170" s="28">
        <v>3.2181638862600694</v>
      </c>
      <c r="K170" s="29">
        <v>2.2758755731054827</v>
      </c>
    </row>
    <row r="171" spans="2:11" ht="15" thickBot="1" x14ac:dyDescent="0.4">
      <c r="B171" s="32"/>
      <c r="C171" s="3" t="s">
        <v>84</v>
      </c>
      <c r="D171" s="33">
        <v>4.5619660902275552</v>
      </c>
      <c r="E171" s="33">
        <v>4.1303520645930289</v>
      </c>
      <c r="F171" s="33">
        <v>2.7057626976099876</v>
      </c>
      <c r="G171" s="33">
        <v>2.5971171210223418</v>
      </c>
      <c r="H171" s="33">
        <v>3.0923708138347696</v>
      </c>
      <c r="I171" s="33">
        <v>3.564328992200025</v>
      </c>
      <c r="J171" s="33">
        <v>3.2244498066187908</v>
      </c>
      <c r="K171" s="34">
        <v>2.2822926058986948</v>
      </c>
    </row>
    <row r="173" spans="2:11" ht="15" thickBot="1" x14ac:dyDescent="0.4"/>
    <row r="174" spans="2:11" ht="26.5" thickBot="1" x14ac:dyDescent="0.65">
      <c r="B174" s="4" t="s">
        <v>85</v>
      </c>
      <c r="C174" s="5"/>
      <c r="D174" s="6">
        <v>8</v>
      </c>
      <c r="E174" s="7" t="s">
        <v>120</v>
      </c>
      <c r="F174" s="8"/>
      <c r="G174" s="8"/>
      <c r="H174" s="8"/>
      <c r="I174" s="9"/>
      <c r="J174" s="5" t="s">
        <v>87</v>
      </c>
      <c r="K174" s="10" t="s">
        <v>13</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12.616660909938854</v>
      </c>
      <c r="E178" s="25">
        <v>12.309934795203022</v>
      </c>
      <c r="F178" s="25">
        <v>10.90787787063833</v>
      </c>
      <c r="G178" s="25">
        <v>10.83546952017835</v>
      </c>
      <c r="H178" s="25">
        <v>11.27563200476609</v>
      </c>
      <c r="I178" s="25">
        <v>11.784253018258813</v>
      </c>
      <c r="J178" s="25">
        <v>11.45338312400815</v>
      </c>
      <c r="K178" s="26">
        <v>10.527784814136668</v>
      </c>
    </row>
    <row r="179" spans="2:11" x14ac:dyDescent="0.35">
      <c r="B179" s="49"/>
      <c r="C179" s="2" t="s">
        <v>69</v>
      </c>
      <c r="D179" s="28">
        <v>12.624871438203163</v>
      </c>
      <c r="E179" s="28">
        <v>12.318028910478111</v>
      </c>
      <c r="F179" s="28">
        <v>10.916944579022314</v>
      </c>
      <c r="G179" s="28">
        <v>10.844318184827321</v>
      </c>
      <c r="H179" s="28">
        <v>11.284209685282711</v>
      </c>
      <c r="I179" s="28">
        <v>11.792636943333143</v>
      </c>
      <c r="J179" s="28">
        <v>11.461934788268339</v>
      </c>
      <c r="K179" s="29">
        <v>10.536795737858276</v>
      </c>
    </row>
    <row r="180" spans="2:11" x14ac:dyDescent="0.35">
      <c r="B180" s="49"/>
      <c r="C180" s="2" t="s">
        <v>71</v>
      </c>
      <c r="D180" s="28">
        <v>12.623566598703771</v>
      </c>
      <c r="E180" s="28">
        <v>12.31672407097872</v>
      </c>
      <c r="F180" s="28">
        <v>10.915639739522923</v>
      </c>
      <c r="G180" s="28">
        <v>10.843013345327931</v>
      </c>
      <c r="H180" s="28">
        <v>11.282904845783321</v>
      </c>
      <c r="I180" s="28">
        <v>11.791332103833753</v>
      </c>
      <c r="J180" s="28">
        <v>11.460629948768947</v>
      </c>
      <c r="K180" s="29">
        <v>10.535490898358884</v>
      </c>
    </row>
    <row r="181" spans="2:11" x14ac:dyDescent="0.35">
      <c r="B181" s="40">
        <v>0</v>
      </c>
      <c r="C181" s="2" t="s">
        <v>73</v>
      </c>
      <c r="D181" s="28">
        <v>12.621609339454684</v>
      </c>
      <c r="E181" s="28">
        <v>12.314766811729633</v>
      </c>
      <c r="F181" s="28">
        <v>10.913682480273835</v>
      </c>
      <c r="G181" s="28">
        <v>10.841056086078844</v>
      </c>
      <c r="H181" s="28">
        <v>11.280947586534234</v>
      </c>
      <c r="I181" s="28">
        <v>11.789374844584666</v>
      </c>
      <c r="J181" s="28">
        <v>11.45867268951986</v>
      </c>
      <c r="K181" s="29">
        <v>10.533533639109798</v>
      </c>
    </row>
    <row r="182" spans="2:11" x14ac:dyDescent="0.35">
      <c r="B182" s="41"/>
      <c r="C182" s="2" t="s">
        <v>75</v>
      </c>
      <c r="D182" s="28">
        <v>12.619652080205599</v>
      </c>
      <c r="E182" s="28">
        <v>12.312809552480548</v>
      </c>
      <c r="F182" s="28">
        <v>10.911725221024749</v>
      </c>
      <c r="G182" s="28">
        <v>10.839098826829757</v>
      </c>
      <c r="H182" s="28">
        <v>11.278990327285149</v>
      </c>
      <c r="I182" s="28">
        <v>11.78741758533558</v>
      </c>
      <c r="J182" s="28">
        <v>11.456715430270775</v>
      </c>
      <c r="K182" s="29">
        <v>10.531576379860709</v>
      </c>
    </row>
    <row r="183" spans="2:11" x14ac:dyDescent="0.35">
      <c r="B183" s="41"/>
      <c r="C183" s="2" t="s">
        <v>77</v>
      </c>
      <c r="D183" s="28">
        <v>12.622757412198906</v>
      </c>
      <c r="E183" s="28">
        <v>12.316497607287868</v>
      </c>
      <c r="F183" s="28">
        <v>10.914806678647299</v>
      </c>
      <c r="G183" s="28">
        <v>10.842608775178356</v>
      </c>
      <c r="H183" s="28">
        <v>11.282527396037324</v>
      </c>
      <c r="I183" s="28">
        <v>11.791038013208951</v>
      </c>
      <c r="J183" s="28">
        <v>11.460280023219243</v>
      </c>
      <c r="K183" s="29">
        <v>10.535046920616859</v>
      </c>
    </row>
    <row r="184" spans="2:11" x14ac:dyDescent="0.35">
      <c r="B184" s="41"/>
      <c r="C184" s="2" t="s">
        <v>79</v>
      </c>
      <c r="D184" s="28">
        <v>12.621669009097294</v>
      </c>
      <c r="E184" s="28">
        <v>12.315409204186258</v>
      </c>
      <c r="F184" s="28">
        <v>10.913718275545687</v>
      </c>
      <c r="G184" s="28">
        <v>10.841520372076744</v>
      </c>
      <c r="H184" s="28">
        <v>11.281438992935712</v>
      </c>
      <c r="I184" s="28">
        <v>11.789949610107339</v>
      </c>
      <c r="J184" s="28">
        <v>11.459191620117631</v>
      </c>
      <c r="K184" s="29">
        <v>10.533958517515247</v>
      </c>
    </row>
    <row r="185" spans="2:11" x14ac:dyDescent="0.35">
      <c r="B185" s="41"/>
      <c r="C185" s="2" t="s">
        <v>81</v>
      </c>
      <c r="D185" s="28">
        <v>12.620036404444877</v>
      </c>
      <c r="E185" s="28">
        <v>12.31377659953384</v>
      </c>
      <c r="F185" s="28">
        <v>10.912085670893271</v>
      </c>
      <c r="G185" s="28">
        <v>10.839887767424326</v>
      </c>
      <c r="H185" s="28">
        <v>11.279806388283294</v>
      </c>
      <c r="I185" s="28">
        <v>11.788317005454921</v>
      </c>
      <c r="J185" s="28">
        <v>11.457559015465215</v>
      </c>
      <c r="K185" s="29">
        <v>10.532325912862829</v>
      </c>
    </row>
    <row r="186" spans="2:11" x14ac:dyDescent="0.35">
      <c r="B186" s="41"/>
      <c r="C186" s="2" t="s">
        <v>83</v>
      </c>
      <c r="D186" s="28">
        <v>12.618403799792459</v>
      </c>
      <c r="E186" s="28">
        <v>12.312143994881422</v>
      </c>
      <c r="F186" s="28">
        <v>10.910453066240853</v>
      </c>
      <c r="G186" s="28">
        <v>10.838255162771908</v>
      </c>
      <c r="H186" s="28">
        <v>11.278173783630876</v>
      </c>
      <c r="I186" s="28">
        <v>11.786684400802503</v>
      </c>
      <c r="J186" s="28">
        <v>11.455926410812797</v>
      </c>
      <c r="K186" s="29">
        <v>10.530693308210411</v>
      </c>
    </row>
    <row r="187" spans="2:11" ht="15" thickBot="1" x14ac:dyDescent="0.4">
      <c r="B187" s="42"/>
      <c r="C187" s="3" t="s">
        <v>84</v>
      </c>
      <c r="D187" s="33">
        <v>12.624871438203163</v>
      </c>
      <c r="E187" s="33">
        <v>12.318028910478111</v>
      </c>
      <c r="F187" s="33">
        <v>10.916944579022314</v>
      </c>
      <c r="G187" s="33">
        <v>10.844318184827321</v>
      </c>
      <c r="H187" s="33">
        <v>11.284209685282711</v>
      </c>
      <c r="I187" s="33">
        <v>11.792636943333143</v>
      </c>
      <c r="J187" s="33">
        <v>11.461934788268339</v>
      </c>
      <c r="K187" s="34">
        <v>10.536795737858276</v>
      </c>
    </row>
    <row r="188" spans="2:11" x14ac:dyDescent="0.35">
      <c r="B188" s="36" t="s">
        <v>122</v>
      </c>
      <c r="C188" s="37" t="s">
        <v>2</v>
      </c>
      <c r="D188" s="25">
        <v>7.0668690930091964</v>
      </c>
      <c r="E188" s="25">
        <v>6.7940741447836963</v>
      </c>
      <c r="F188" s="25">
        <v>5.228881076774198</v>
      </c>
      <c r="G188" s="25">
        <v>5.1866740462376484</v>
      </c>
      <c r="H188" s="25">
        <v>5.6084030469169353</v>
      </c>
      <c r="I188" s="25">
        <v>6.2288647937717894</v>
      </c>
      <c r="J188" s="25">
        <v>5.8637306253338455</v>
      </c>
      <c r="K188" s="26">
        <v>4.8517480751957649</v>
      </c>
    </row>
    <row r="189" spans="2:11" x14ac:dyDescent="0.35">
      <c r="B189" s="38"/>
      <c r="C189" s="39" t="s">
        <v>69</v>
      </c>
      <c r="D189" s="28">
        <v>7.0792058769509731</v>
      </c>
      <c r="E189" s="28">
        <v>6.8058932358453408</v>
      </c>
      <c r="F189" s="28">
        <v>5.2417158847301213</v>
      </c>
      <c r="G189" s="28">
        <v>5.1993214944046446</v>
      </c>
      <c r="H189" s="28">
        <v>5.6206981251591595</v>
      </c>
      <c r="I189" s="28">
        <v>6.2410267294441351</v>
      </c>
      <c r="J189" s="28">
        <v>5.8760827723430493</v>
      </c>
      <c r="K189" s="29">
        <v>4.8645777944907307</v>
      </c>
    </row>
    <row r="190" spans="2:11" x14ac:dyDescent="0.35">
      <c r="B190" s="49"/>
      <c r="C190" s="39" t="s">
        <v>71</v>
      </c>
      <c r="D190" s="28">
        <v>7.0779010374515821</v>
      </c>
      <c r="E190" s="28">
        <v>6.8045883963459497</v>
      </c>
      <c r="F190" s="28">
        <v>5.2404110452307302</v>
      </c>
      <c r="G190" s="28">
        <v>5.1980166549052544</v>
      </c>
      <c r="H190" s="28">
        <v>5.6193932856597693</v>
      </c>
      <c r="I190" s="28">
        <v>6.239721889944744</v>
      </c>
      <c r="J190" s="28">
        <v>5.8747779328436582</v>
      </c>
      <c r="K190" s="29">
        <v>4.8632729549913396</v>
      </c>
    </row>
    <row r="191" spans="2:11" x14ac:dyDescent="0.35">
      <c r="B191" s="40">
        <v>0</v>
      </c>
      <c r="C191" s="39" t="s">
        <v>73</v>
      </c>
      <c r="D191" s="28">
        <v>7.0759437782024959</v>
      </c>
      <c r="E191" s="28">
        <v>6.8026311370968635</v>
      </c>
      <c r="F191" s="28">
        <v>5.2384537859816431</v>
      </c>
      <c r="G191" s="28">
        <v>5.1960593956561674</v>
      </c>
      <c r="H191" s="28">
        <v>5.6174360264106831</v>
      </c>
      <c r="I191" s="28">
        <v>6.2377646306956578</v>
      </c>
      <c r="J191" s="28">
        <v>5.872820673594572</v>
      </c>
      <c r="K191" s="29">
        <v>4.8613156957422525</v>
      </c>
    </row>
    <row r="192" spans="2:11" x14ac:dyDescent="0.35">
      <c r="B192" s="41"/>
      <c r="C192" s="39" t="s">
        <v>75</v>
      </c>
      <c r="D192" s="28">
        <v>7.0739865189534079</v>
      </c>
      <c r="E192" s="28">
        <v>6.8006738778477764</v>
      </c>
      <c r="F192" s="28">
        <v>5.2364965267325569</v>
      </c>
      <c r="G192" s="28">
        <v>5.1941021364070803</v>
      </c>
      <c r="H192" s="28">
        <v>5.6154787671615951</v>
      </c>
      <c r="I192" s="28">
        <v>6.2358073714465698</v>
      </c>
      <c r="J192" s="28">
        <v>5.8708634143454841</v>
      </c>
      <c r="K192" s="29">
        <v>4.8593584364931663</v>
      </c>
    </row>
    <row r="193" spans="2:11" x14ac:dyDescent="0.35">
      <c r="B193" s="41"/>
      <c r="C193" s="39" t="s">
        <v>77</v>
      </c>
      <c r="D193" s="28">
        <v>7.0767857414573312</v>
      </c>
      <c r="E193" s="28">
        <v>6.803507595617055</v>
      </c>
      <c r="F193" s="28">
        <v>5.2392445538915959</v>
      </c>
      <c r="G193" s="28">
        <v>5.1968254873718935</v>
      </c>
      <c r="H193" s="28">
        <v>5.6182379936898501</v>
      </c>
      <c r="I193" s="28">
        <v>6.2385595837770511</v>
      </c>
      <c r="J193" s="28">
        <v>5.8735796579899091</v>
      </c>
      <c r="K193" s="29">
        <v>4.8620813570493455</v>
      </c>
    </row>
    <row r="194" spans="2:11" x14ac:dyDescent="0.35">
      <c r="B194" s="41"/>
      <c r="C194" s="39" t="s">
        <v>79</v>
      </c>
      <c r="D194" s="28">
        <v>7.0756973383557193</v>
      </c>
      <c r="E194" s="28">
        <v>6.8024191925154431</v>
      </c>
      <c r="F194" s="28">
        <v>5.2381561507899841</v>
      </c>
      <c r="G194" s="28">
        <v>5.1957370842702817</v>
      </c>
      <c r="H194" s="28">
        <v>5.6171495905882383</v>
      </c>
      <c r="I194" s="28">
        <v>6.2374711806754393</v>
      </c>
      <c r="J194" s="28">
        <v>5.8724912548882973</v>
      </c>
      <c r="K194" s="29">
        <v>4.8609929539477337</v>
      </c>
    </row>
    <row r="195" spans="2:11" x14ac:dyDescent="0.35">
      <c r="B195" s="41"/>
      <c r="C195" s="39" t="s">
        <v>81</v>
      </c>
      <c r="D195" s="28">
        <v>7.0740647337033016</v>
      </c>
      <c r="E195" s="28">
        <v>6.8007865878630254</v>
      </c>
      <c r="F195" s="28">
        <v>5.2365235461375663</v>
      </c>
      <c r="G195" s="28">
        <v>5.1941044796178639</v>
      </c>
      <c r="H195" s="28">
        <v>5.6155169859358205</v>
      </c>
      <c r="I195" s="28">
        <v>6.2358385760230224</v>
      </c>
      <c r="J195" s="28">
        <v>5.8708586502358795</v>
      </c>
      <c r="K195" s="29">
        <v>4.8593603492953159</v>
      </c>
    </row>
    <row r="196" spans="2:11" x14ac:dyDescent="0.35">
      <c r="B196" s="41"/>
      <c r="C196" s="39" t="s">
        <v>83</v>
      </c>
      <c r="D196" s="28">
        <v>7.0724321290508847</v>
      </c>
      <c r="E196" s="28">
        <v>6.7991539832106085</v>
      </c>
      <c r="F196" s="28">
        <v>5.2348909414851486</v>
      </c>
      <c r="G196" s="28">
        <v>5.1924718749654462</v>
      </c>
      <c r="H196" s="28">
        <v>5.6138843812834027</v>
      </c>
      <c r="I196" s="28">
        <v>6.2342059713706046</v>
      </c>
      <c r="J196" s="28">
        <v>5.8692260455834617</v>
      </c>
      <c r="K196" s="29">
        <v>4.8577277446428981</v>
      </c>
    </row>
    <row r="197" spans="2:11" ht="15" thickBot="1" x14ac:dyDescent="0.4">
      <c r="B197" s="42"/>
      <c r="C197" s="43" t="s">
        <v>84</v>
      </c>
      <c r="D197" s="33">
        <v>7.0792058769509731</v>
      </c>
      <c r="E197" s="33">
        <v>6.8058932358453408</v>
      </c>
      <c r="F197" s="33">
        <v>5.2417158847301213</v>
      </c>
      <c r="G197" s="33">
        <v>5.1993214944046446</v>
      </c>
      <c r="H197" s="33">
        <v>5.6206981251591595</v>
      </c>
      <c r="I197" s="33">
        <v>6.2410267294441351</v>
      </c>
      <c r="J197" s="33">
        <v>5.8760827723430493</v>
      </c>
      <c r="K197" s="34">
        <v>4.8645777944907307</v>
      </c>
    </row>
    <row r="198" spans="2:11" x14ac:dyDescent="0.35">
      <c r="B198" s="35" t="s">
        <v>123</v>
      </c>
      <c r="C198" s="1" t="s">
        <v>2</v>
      </c>
      <c r="D198" s="25">
        <v>13.66793258035311</v>
      </c>
      <c r="E198" s="25">
        <v>13.609221145852425</v>
      </c>
      <c r="F198" s="25">
        <v>12.011616459486515</v>
      </c>
      <c r="G198" s="25">
        <v>12.019575063319866</v>
      </c>
      <c r="H198" s="25">
        <v>12.335053648928962</v>
      </c>
      <c r="I198" s="25">
        <v>13.069599982085808</v>
      </c>
      <c r="J198" s="25">
        <v>12.701925259049865</v>
      </c>
      <c r="K198" s="26">
        <v>11.686686386405201</v>
      </c>
    </row>
    <row r="199" spans="2:11" x14ac:dyDescent="0.35">
      <c r="B199" s="27"/>
      <c r="C199" s="2" t="s">
        <v>69</v>
      </c>
      <c r="D199" s="28">
        <v>13.676209804564667</v>
      </c>
      <c r="E199" s="28">
        <v>13.617485724008944</v>
      </c>
      <c r="F199" s="28">
        <v>12.021002696681188</v>
      </c>
      <c r="G199" s="28">
        <v>12.02871344438147</v>
      </c>
      <c r="H199" s="28">
        <v>12.343890821525413</v>
      </c>
      <c r="I199" s="28">
        <v>13.078189207739461</v>
      </c>
      <c r="J199" s="28">
        <v>12.710699022853797</v>
      </c>
      <c r="K199" s="29">
        <v>11.696010559706965</v>
      </c>
    </row>
    <row r="200" spans="2:11" x14ac:dyDescent="0.35">
      <c r="B200" s="27"/>
      <c r="C200" s="2" t="s">
        <v>71</v>
      </c>
      <c r="D200" s="28">
        <v>13.674904965065277</v>
      </c>
      <c r="E200" s="28">
        <v>13.616180884509554</v>
      </c>
      <c r="F200" s="28">
        <v>12.019697857181797</v>
      </c>
      <c r="G200" s="28">
        <v>12.02740860488208</v>
      </c>
      <c r="H200" s="28">
        <v>12.342585982026023</v>
      </c>
      <c r="I200" s="28">
        <v>13.076884368240071</v>
      </c>
      <c r="J200" s="28">
        <v>12.709394183354407</v>
      </c>
      <c r="K200" s="29">
        <v>11.694705720207573</v>
      </c>
    </row>
    <row r="201" spans="2:11" x14ac:dyDescent="0.35">
      <c r="B201" s="30">
        <v>0</v>
      </c>
      <c r="C201" s="2" t="s">
        <v>73</v>
      </c>
      <c r="D201" s="28">
        <v>13.67294770581619</v>
      </c>
      <c r="E201" s="28">
        <v>13.614223625260466</v>
      </c>
      <c r="F201" s="28">
        <v>12.017740597932709</v>
      </c>
      <c r="G201" s="28">
        <v>12.025451345632991</v>
      </c>
      <c r="H201" s="28">
        <v>12.340628722776934</v>
      </c>
      <c r="I201" s="28">
        <v>13.074927108990982</v>
      </c>
      <c r="J201" s="28">
        <v>12.70743692410532</v>
      </c>
      <c r="K201" s="29">
        <v>11.692748460958486</v>
      </c>
    </row>
    <row r="202" spans="2:11" x14ac:dyDescent="0.35">
      <c r="B202" s="31"/>
      <c r="C202" s="2" t="s">
        <v>75</v>
      </c>
      <c r="D202" s="28">
        <v>13.670990446567105</v>
      </c>
      <c r="E202" s="28">
        <v>13.612266366011381</v>
      </c>
      <c r="F202" s="28">
        <v>12.015783338683624</v>
      </c>
      <c r="G202" s="28">
        <v>12.023494086383906</v>
      </c>
      <c r="H202" s="28">
        <v>12.338671463527849</v>
      </c>
      <c r="I202" s="28">
        <v>13.072969849741897</v>
      </c>
      <c r="J202" s="28">
        <v>12.705479664856234</v>
      </c>
      <c r="K202" s="29">
        <v>11.6907912017094</v>
      </c>
    </row>
    <row r="203" spans="2:11" x14ac:dyDescent="0.35">
      <c r="B203" s="31"/>
      <c r="C203" s="2" t="s">
        <v>77</v>
      </c>
      <c r="D203" s="28">
        <v>13.673949247529642</v>
      </c>
      <c r="E203" s="28">
        <v>13.616059578560236</v>
      </c>
      <c r="F203" s="28">
        <v>12.018722124195206</v>
      </c>
      <c r="G203" s="28">
        <v>12.027067038419226</v>
      </c>
      <c r="H203" s="28">
        <v>12.342266486709713</v>
      </c>
      <c r="I203" s="28">
        <v>13.076683708441388</v>
      </c>
      <c r="J203" s="28">
        <v>12.709130167754013</v>
      </c>
      <c r="K203" s="29">
        <v>11.694315987766995</v>
      </c>
    </row>
    <row r="204" spans="2:11" x14ac:dyDescent="0.35">
      <c r="B204" s="31"/>
      <c r="C204" s="2" t="s">
        <v>79</v>
      </c>
      <c r="D204" s="28">
        <v>13.67286084442803</v>
      </c>
      <c r="E204" s="28">
        <v>13.614971175458626</v>
      </c>
      <c r="F204" s="28">
        <v>12.017633721093594</v>
      </c>
      <c r="G204" s="28">
        <v>12.025978635317614</v>
      </c>
      <c r="H204" s="28">
        <v>12.341178083608101</v>
      </c>
      <c r="I204" s="28">
        <v>13.075595305339776</v>
      </c>
      <c r="J204" s="28">
        <v>12.708041764652402</v>
      </c>
      <c r="K204" s="29">
        <v>11.693227584665383</v>
      </c>
    </row>
    <row r="205" spans="2:11" x14ac:dyDescent="0.35">
      <c r="B205" s="31"/>
      <c r="C205" s="2" t="s">
        <v>81</v>
      </c>
      <c r="D205" s="28">
        <v>13.671228239775612</v>
      </c>
      <c r="E205" s="28">
        <v>13.613338570806208</v>
      </c>
      <c r="F205" s="28">
        <v>12.016001116441176</v>
      </c>
      <c r="G205" s="28">
        <v>12.024346030665196</v>
      </c>
      <c r="H205" s="28">
        <v>12.339545478955683</v>
      </c>
      <c r="I205" s="28">
        <v>13.07396270068736</v>
      </c>
      <c r="J205" s="28">
        <v>12.706409159999986</v>
      </c>
      <c r="K205" s="29">
        <v>11.691594980012965</v>
      </c>
    </row>
    <row r="206" spans="2:11" x14ac:dyDescent="0.35">
      <c r="B206" s="31"/>
      <c r="C206" s="2" t="s">
        <v>83</v>
      </c>
      <c r="D206" s="28">
        <v>13.669595635123194</v>
      </c>
      <c r="E206" s="28">
        <v>13.61170596615379</v>
      </c>
      <c r="F206" s="28">
        <v>12.014368511788758</v>
      </c>
      <c r="G206" s="28">
        <v>12.022713426012778</v>
      </c>
      <c r="H206" s="28">
        <v>12.337912874303266</v>
      </c>
      <c r="I206" s="28">
        <v>13.072330096034943</v>
      </c>
      <c r="J206" s="28">
        <v>12.704776555347568</v>
      </c>
      <c r="K206" s="29">
        <v>11.689962375360547</v>
      </c>
    </row>
    <row r="207" spans="2:11" ht="15" thickBot="1" x14ac:dyDescent="0.4">
      <c r="B207" s="32"/>
      <c r="C207" s="3" t="s">
        <v>84</v>
      </c>
      <c r="D207" s="33">
        <v>13.676209804564667</v>
      </c>
      <c r="E207" s="33">
        <v>13.617485724008944</v>
      </c>
      <c r="F207" s="33">
        <v>12.021002696681188</v>
      </c>
      <c r="G207" s="33">
        <v>12.02871344438147</v>
      </c>
      <c r="H207" s="33">
        <v>12.343890821525413</v>
      </c>
      <c r="I207" s="33">
        <v>13.078189207739461</v>
      </c>
      <c r="J207" s="33">
        <v>12.710699022853797</v>
      </c>
      <c r="K207" s="34">
        <v>11.696010559706965</v>
      </c>
    </row>
    <row r="208" spans="2:11" x14ac:dyDescent="0.35">
      <c r="B208" s="36" t="s">
        <v>84</v>
      </c>
      <c r="C208" s="1" t="s">
        <v>2</v>
      </c>
      <c r="D208" s="50">
        <v>6.1059150931326673</v>
      </c>
      <c r="E208" s="25">
        <v>5.6810281235760796</v>
      </c>
      <c r="F208" s="25">
        <v>4.2507520689174454</v>
      </c>
      <c r="G208" s="25">
        <v>4.1469191551035705</v>
      </c>
      <c r="H208" s="25">
        <v>4.6382039133200488</v>
      </c>
      <c r="I208" s="25">
        <v>5.1157282177757954</v>
      </c>
      <c r="J208" s="25">
        <v>4.7763582757919361</v>
      </c>
      <c r="K208" s="26">
        <v>3.8292453438650336</v>
      </c>
    </row>
    <row r="209" spans="2:11" x14ac:dyDescent="0.35">
      <c r="B209" s="27"/>
      <c r="C209" s="2" t="s">
        <v>69</v>
      </c>
      <c r="D209" s="51">
        <v>6.1155177391477986</v>
      </c>
      <c r="E209" s="28">
        <v>5.6900801268189527</v>
      </c>
      <c r="F209" s="28">
        <v>4.2604399317647008</v>
      </c>
      <c r="G209" s="28">
        <v>4.1565449031354111</v>
      </c>
      <c r="H209" s="28">
        <v>4.6476266545672296</v>
      </c>
      <c r="I209" s="28">
        <v>5.1251087879624482</v>
      </c>
      <c r="J209" s="28">
        <v>4.7858422880991842</v>
      </c>
      <c r="K209" s="29">
        <v>3.8390380904094563</v>
      </c>
    </row>
    <row r="210" spans="2:11" x14ac:dyDescent="0.35">
      <c r="B210" s="27"/>
      <c r="C210" s="2" t="s">
        <v>71</v>
      </c>
      <c r="D210" s="51">
        <v>6.1142128996484066</v>
      </c>
      <c r="E210" s="28">
        <v>5.6887752873195616</v>
      </c>
      <c r="F210" s="28">
        <v>4.2591350922653097</v>
      </c>
      <c r="G210" s="28">
        <v>4.1552400636360201</v>
      </c>
      <c r="H210" s="28">
        <v>4.6463218150678385</v>
      </c>
      <c r="I210" s="28">
        <v>5.1238039484630571</v>
      </c>
      <c r="J210" s="28">
        <v>4.7845374485997931</v>
      </c>
      <c r="K210" s="29">
        <v>3.8377332509100652</v>
      </c>
    </row>
    <row r="211" spans="2:11" x14ac:dyDescent="0.35">
      <c r="B211" s="30">
        <v>0</v>
      </c>
      <c r="C211" s="2" t="s">
        <v>73</v>
      </c>
      <c r="D211" s="51">
        <v>6.1122556403993205</v>
      </c>
      <c r="E211" s="28">
        <v>5.6868180280704754</v>
      </c>
      <c r="F211" s="28">
        <v>4.2571778330162227</v>
      </c>
      <c r="G211" s="28">
        <v>4.153282804386933</v>
      </c>
      <c r="H211" s="28">
        <v>4.6443645558187514</v>
      </c>
      <c r="I211" s="28">
        <v>5.12184668921397</v>
      </c>
      <c r="J211" s="28">
        <v>4.7825801893507061</v>
      </c>
      <c r="K211" s="29">
        <v>3.8357759916609782</v>
      </c>
    </row>
    <row r="212" spans="2:11" x14ac:dyDescent="0.35">
      <c r="B212" s="31"/>
      <c r="C212" s="2" t="s">
        <v>75</v>
      </c>
      <c r="D212" s="51">
        <v>6.1102983811502343</v>
      </c>
      <c r="E212" s="28">
        <v>5.6848607688213875</v>
      </c>
      <c r="F212" s="28">
        <v>4.2552205737671365</v>
      </c>
      <c r="G212" s="28">
        <v>4.1513255451378468</v>
      </c>
      <c r="H212" s="28">
        <v>4.6424072965696652</v>
      </c>
      <c r="I212" s="28">
        <v>5.1198894299648838</v>
      </c>
      <c r="J212" s="28">
        <v>4.7806229301016199</v>
      </c>
      <c r="K212" s="29">
        <v>3.833818732411892</v>
      </c>
    </row>
    <row r="213" spans="2:11" x14ac:dyDescent="0.35">
      <c r="B213" s="31"/>
      <c r="C213" s="2" t="s">
        <v>77</v>
      </c>
      <c r="D213" s="51">
        <v>6.113609164952349</v>
      </c>
      <c r="E213" s="28">
        <v>5.6881445761671356</v>
      </c>
      <c r="F213" s="28">
        <v>4.258525956911333</v>
      </c>
      <c r="G213" s="28">
        <v>4.1546187456888779</v>
      </c>
      <c r="H213" s="28">
        <v>4.6457257454002958</v>
      </c>
      <c r="I213" s="28">
        <v>5.123155815833929</v>
      </c>
      <c r="J213" s="28">
        <v>4.7839077008737254</v>
      </c>
      <c r="K213" s="29">
        <v>3.8370809066398213</v>
      </c>
    </row>
    <row r="214" spans="2:11" x14ac:dyDescent="0.35">
      <c r="B214" s="31"/>
      <c r="C214" s="2" t="s">
        <v>79</v>
      </c>
      <c r="D214" s="51">
        <v>6.1125207618507371</v>
      </c>
      <c r="E214" s="28">
        <v>5.6870561730655238</v>
      </c>
      <c r="F214" s="28">
        <v>4.2574375538097211</v>
      </c>
      <c r="G214" s="28">
        <v>4.1535303425872669</v>
      </c>
      <c r="H214" s="28">
        <v>4.6446373422986849</v>
      </c>
      <c r="I214" s="28">
        <v>5.1220674127323171</v>
      </c>
      <c r="J214" s="28">
        <v>4.7828192977721136</v>
      </c>
      <c r="K214" s="29">
        <v>3.8359925035382099</v>
      </c>
    </row>
    <row r="215" spans="2:11" x14ac:dyDescent="0.35">
      <c r="B215" s="31"/>
      <c r="C215" s="2" t="s">
        <v>81</v>
      </c>
      <c r="D215" s="51">
        <v>6.1108881571983202</v>
      </c>
      <c r="E215" s="28">
        <v>5.685423568413106</v>
      </c>
      <c r="F215" s="28">
        <v>4.2558049491573033</v>
      </c>
      <c r="G215" s="28">
        <v>4.1518977379348492</v>
      </c>
      <c r="H215" s="28">
        <v>4.6430047376462671</v>
      </c>
      <c r="I215" s="28">
        <v>5.1204348080798994</v>
      </c>
      <c r="J215" s="28">
        <v>4.7811866931196958</v>
      </c>
      <c r="K215" s="29">
        <v>3.8343598988857921</v>
      </c>
    </row>
    <row r="216" spans="2:11" x14ac:dyDescent="0.35">
      <c r="B216" s="31"/>
      <c r="C216" s="2" t="s">
        <v>83</v>
      </c>
      <c r="D216" s="51">
        <v>6.1092555525459034</v>
      </c>
      <c r="E216" s="28">
        <v>5.68379096376069</v>
      </c>
      <c r="F216" s="28">
        <v>4.2541723445048856</v>
      </c>
      <c r="G216" s="28">
        <v>4.1502651332824314</v>
      </c>
      <c r="H216" s="28">
        <v>4.6413721329938493</v>
      </c>
      <c r="I216" s="28">
        <v>5.1188022034274825</v>
      </c>
      <c r="J216" s="28">
        <v>4.7795540884672789</v>
      </c>
      <c r="K216" s="29">
        <v>3.8327272942333748</v>
      </c>
    </row>
    <row r="217" spans="2:11" ht="15" thickBot="1" x14ac:dyDescent="0.4">
      <c r="B217" s="32"/>
      <c r="C217" s="3" t="s">
        <v>84</v>
      </c>
      <c r="D217" s="52">
        <v>6.1155177391477986</v>
      </c>
      <c r="E217" s="33">
        <v>5.6900801268189527</v>
      </c>
      <c r="F217" s="33">
        <v>4.2604399317647008</v>
      </c>
      <c r="G217" s="33">
        <v>4.1565449031354111</v>
      </c>
      <c r="H217" s="33">
        <v>4.6476266545672296</v>
      </c>
      <c r="I217" s="33">
        <v>5.1251087879624482</v>
      </c>
      <c r="J217" s="33">
        <v>4.7858422880991842</v>
      </c>
      <c r="K217" s="34">
        <v>3.8390380904094563</v>
      </c>
    </row>
    <row r="228" spans="2:2" x14ac:dyDescent="0.35">
      <c r="B228" s="60"/>
    </row>
    <row r="229" spans="2:2" x14ac:dyDescent="0.35">
      <c r="B229" s="62"/>
    </row>
    <row r="230" spans="2:2" x14ac:dyDescent="0.35">
      <c r="B230" s="62"/>
    </row>
    <row r="231" spans="2:2" x14ac:dyDescent="0.35">
      <c r="B231" s="63"/>
    </row>
    <row r="238" spans="2:2" x14ac:dyDescent="0.35">
      <c r="B238" s="60"/>
    </row>
    <row r="239" spans="2:2" x14ac:dyDescent="0.35">
      <c r="B239" s="62"/>
    </row>
    <row r="240" spans="2:2" x14ac:dyDescent="0.35">
      <c r="B240" s="62"/>
    </row>
    <row r="241" spans="2:2" x14ac:dyDescent="0.35">
      <c r="B241" s="6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K241"/>
  <sheetViews>
    <sheetView topLeftCell="A201" workbookViewId="0">
      <selection activeCell="I32" sqref="I32"/>
    </sheetView>
  </sheetViews>
  <sheetFormatPr defaultColWidth="8.81640625" defaultRowHeight="14.5" x14ac:dyDescent="0.35"/>
  <cols>
    <col min="2" max="2" width="25.81640625" customWidth="1"/>
    <col min="3" max="3" width="29.81640625" customWidth="1"/>
  </cols>
  <sheetData>
    <row r="1" spans="2:11" ht="15" thickBot="1" x14ac:dyDescent="0.4"/>
    <row r="2" spans="2:11" ht="26.5" thickBot="1" x14ac:dyDescent="0.65">
      <c r="B2" s="4" t="s">
        <v>85</v>
      </c>
      <c r="C2" s="5"/>
      <c r="D2" s="6">
        <v>8</v>
      </c>
      <c r="E2" s="7" t="s">
        <v>86</v>
      </c>
      <c r="F2" s="8"/>
      <c r="G2" s="8"/>
      <c r="H2" s="8"/>
      <c r="I2" s="9"/>
      <c r="J2" s="5" t="s">
        <v>87</v>
      </c>
      <c r="K2" s="10" t="s">
        <v>11</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69"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16.456209202365308</v>
      </c>
      <c r="E6" s="25">
        <v>16.146687917843966</v>
      </c>
      <c r="F6" s="25">
        <v>14.795365384730731</v>
      </c>
      <c r="G6" s="25">
        <v>14.714605432922408</v>
      </c>
      <c r="H6" s="25">
        <v>15.139201875601008</v>
      </c>
      <c r="I6" s="25">
        <v>17.854919501587048</v>
      </c>
      <c r="J6" s="25">
        <v>17.03010605299874</v>
      </c>
      <c r="K6" s="26">
        <v>14.907219096292856</v>
      </c>
    </row>
    <row r="7" spans="2:11" x14ac:dyDescent="0.35">
      <c r="B7" s="27" t="s">
        <v>107</v>
      </c>
      <c r="C7" s="2" t="s">
        <v>69</v>
      </c>
      <c r="D7" s="28">
        <v>16.460561120733576</v>
      </c>
      <c r="E7" s="28">
        <v>16.153111375773118</v>
      </c>
      <c r="F7" s="28">
        <v>14.801336068559076</v>
      </c>
      <c r="G7" s="28">
        <v>14.721546407921988</v>
      </c>
      <c r="H7" s="28">
        <v>15.145803469637102</v>
      </c>
      <c r="I7" s="28">
        <v>17.860764799120577</v>
      </c>
      <c r="J7" s="28">
        <v>17.036176328127947</v>
      </c>
      <c r="K7" s="29">
        <v>14.914093099313197</v>
      </c>
    </row>
    <row r="8" spans="2:11" x14ac:dyDescent="0.35">
      <c r="B8" s="27" t="s">
        <v>108</v>
      </c>
      <c r="C8" s="2" t="s">
        <v>71</v>
      </c>
      <c r="D8" s="28">
        <v>16.459244605658188</v>
      </c>
      <c r="E8" s="28">
        <v>16.151794860697731</v>
      </c>
      <c r="F8" s="28">
        <v>14.800019553483686</v>
      </c>
      <c r="G8" s="28">
        <v>14.7202298928466</v>
      </c>
      <c r="H8" s="28">
        <v>15.144486954561712</v>
      </c>
      <c r="I8" s="28">
        <v>17.859448284045186</v>
      </c>
      <c r="J8" s="28">
        <v>17.034859813052559</v>
      </c>
      <c r="K8" s="29">
        <v>14.912776584237807</v>
      </c>
    </row>
    <row r="9" spans="2:11" x14ac:dyDescent="0.35">
      <c r="B9" s="30">
        <v>0</v>
      </c>
      <c r="C9" s="2" t="s">
        <v>73</v>
      </c>
      <c r="D9" s="28">
        <v>16.457269833045103</v>
      </c>
      <c r="E9" s="28">
        <v>16.149820088084645</v>
      </c>
      <c r="F9" s="28">
        <v>14.798044780870603</v>
      </c>
      <c r="G9" s="28">
        <v>14.718255120233515</v>
      </c>
      <c r="H9" s="28">
        <v>15.142512181948629</v>
      </c>
      <c r="I9" s="28">
        <v>17.857473511432104</v>
      </c>
      <c r="J9" s="28">
        <v>17.032885040439474</v>
      </c>
      <c r="K9" s="29">
        <v>14.910801811624724</v>
      </c>
    </row>
    <row r="10" spans="2:11" x14ac:dyDescent="0.35">
      <c r="B10" s="31"/>
      <c r="C10" s="2" t="s">
        <v>75</v>
      </c>
      <c r="D10" s="28">
        <v>16.455295060432022</v>
      </c>
      <c r="E10" s="28">
        <v>16.147845315471564</v>
      </c>
      <c r="F10" s="28">
        <v>14.796070008257521</v>
      </c>
      <c r="G10" s="28">
        <v>14.716280347620433</v>
      </c>
      <c r="H10" s="28">
        <v>15.140537409335547</v>
      </c>
      <c r="I10" s="28">
        <v>17.855498738819023</v>
      </c>
      <c r="J10" s="28">
        <v>17.030910267826393</v>
      </c>
      <c r="K10" s="29">
        <v>14.908827039011642</v>
      </c>
    </row>
    <row r="11" spans="2:11" x14ac:dyDescent="0.35">
      <c r="B11" s="31"/>
      <c r="C11" s="2" t="s">
        <v>77</v>
      </c>
      <c r="D11" s="28">
        <v>16.458725015283594</v>
      </c>
      <c r="E11" s="28">
        <v>16.152706133847641</v>
      </c>
      <c r="F11" s="28">
        <v>14.800548819622191</v>
      </c>
      <c r="G11" s="28">
        <v>14.720874062438593</v>
      </c>
      <c r="H11" s="28">
        <v>15.145362998871063</v>
      </c>
      <c r="I11" s="28">
        <v>17.860676868695041</v>
      </c>
      <c r="J11" s="28">
        <v>17.036015890414944</v>
      </c>
      <c r="K11" s="29">
        <v>14.913461708852465</v>
      </c>
    </row>
    <row r="12" spans="2:11" x14ac:dyDescent="0.35">
      <c r="B12" s="31"/>
      <c r="C12" s="2" t="s">
        <v>79</v>
      </c>
      <c r="D12" s="28">
        <v>16.457630254514935</v>
      </c>
      <c r="E12" s="28">
        <v>16.151611373078985</v>
      </c>
      <c r="F12" s="28">
        <v>14.799454058853534</v>
      </c>
      <c r="G12" s="28">
        <v>14.719779301669936</v>
      </c>
      <c r="H12" s="28">
        <v>15.144268238102404</v>
      </c>
      <c r="I12" s="28">
        <v>17.859582107926386</v>
      </c>
      <c r="J12" s="28">
        <v>17.034921129646289</v>
      </c>
      <c r="K12" s="29">
        <v>14.912366948083807</v>
      </c>
    </row>
    <row r="13" spans="2:11" x14ac:dyDescent="0.35">
      <c r="B13" s="31"/>
      <c r="C13" s="2" t="s">
        <v>81</v>
      </c>
      <c r="D13" s="28">
        <v>16.455988113361947</v>
      </c>
      <c r="E13" s="28">
        <v>16.149969231925997</v>
      </c>
      <c r="F13" s="28">
        <v>14.797811917700546</v>
      </c>
      <c r="G13" s="28">
        <v>14.718137160516948</v>
      </c>
      <c r="H13" s="28">
        <v>15.142626096949416</v>
      </c>
      <c r="I13" s="28">
        <v>17.857939966773397</v>
      </c>
      <c r="J13" s="28">
        <v>17.033278988493297</v>
      </c>
      <c r="K13" s="29">
        <v>14.910724806930819</v>
      </c>
    </row>
    <row r="14" spans="2:11" x14ac:dyDescent="0.35">
      <c r="B14" s="31"/>
      <c r="C14" s="2" t="s">
        <v>83</v>
      </c>
      <c r="D14" s="28">
        <v>16.454345972208959</v>
      </c>
      <c r="E14" s="28">
        <v>16.148327090773005</v>
      </c>
      <c r="F14" s="28">
        <v>14.796169776547558</v>
      </c>
      <c r="G14" s="28">
        <v>14.716495019363959</v>
      </c>
      <c r="H14" s="28">
        <v>15.140983955796427</v>
      </c>
      <c r="I14" s="28">
        <v>17.856297825620409</v>
      </c>
      <c r="J14" s="28">
        <v>17.031636847340309</v>
      </c>
      <c r="K14" s="29">
        <v>14.909082665777831</v>
      </c>
    </row>
    <row r="15" spans="2:11" ht="15" thickBot="1" x14ac:dyDescent="0.4">
      <c r="B15" s="32"/>
      <c r="C15" s="3" t="s">
        <v>84</v>
      </c>
      <c r="D15" s="33">
        <v>16.460561120733576</v>
      </c>
      <c r="E15" s="33">
        <v>16.153111375773118</v>
      </c>
      <c r="F15" s="33">
        <v>14.801336068559076</v>
      </c>
      <c r="G15" s="33">
        <v>14.721546407921988</v>
      </c>
      <c r="H15" s="33">
        <v>15.145803469637102</v>
      </c>
      <c r="I15" s="33">
        <v>17.860764799120577</v>
      </c>
      <c r="J15" s="33">
        <v>17.036176328127947</v>
      </c>
      <c r="K15" s="34">
        <v>14.914093099313197</v>
      </c>
    </row>
    <row r="16" spans="2:11" x14ac:dyDescent="0.35">
      <c r="B16" s="24" t="s">
        <v>106</v>
      </c>
      <c r="C16" s="1" t="s">
        <v>2</v>
      </c>
      <c r="D16" s="25">
        <v>15.164049581570884</v>
      </c>
      <c r="E16" s="25">
        <v>14.854528297049546</v>
      </c>
      <c r="F16" s="25">
        <v>13.503205763936309</v>
      </c>
      <c r="G16" s="25">
        <v>13.422445812127986</v>
      </c>
      <c r="H16" s="25">
        <v>13.847042254806587</v>
      </c>
      <c r="I16" s="25">
        <v>16.562759880792626</v>
      </c>
      <c r="J16" s="25">
        <v>15.737946432204319</v>
      </c>
      <c r="K16" s="26">
        <v>13.615059475498434</v>
      </c>
    </row>
    <row r="17" spans="2:11" x14ac:dyDescent="0.35">
      <c r="B17" s="27" t="s">
        <v>107</v>
      </c>
      <c r="C17" s="2" t="s">
        <v>69</v>
      </c>
      <c r="D17" s="28">
        <v>15.168401499939154</v>
      </c>
      <c r="E17" s="28">
        <v>14.860951754978696</v>
      </c>
      <c r="F17" s="28">
        <v>13.509176447764654</v>
      </c>
      <c r="G17" s="28">
        <v>13.429386787127566</v>
      </c>
      <c r="H17" s="28">
        <v>13.85364384884268</v>
      </c>
      <c r="I17" s="28">
        <v>16.568605178326155</v>
      </c>
      <c r="J17" s="28">
        <v>15.744016707333525</v>
      </c>
      <c r="K17" s="29">
        <v>13.621933478518775</v>
      </c>
    </row>
    <row r="18" spans="2:11" x14ac:dyDescent="0.35">
      <c r="B18" s="27" t="s">
        <v>109</v>
      </c>
      <c r="C18" s="2" t="s">
        <v>71</v>
      </c>
      <c r="D18" s="28">
        <v>15.167084984863765</v>
      </c>
      <c r="E18" s="28">
        <v>14.859635239903307</v>
      </c>
      <c r="F18" s="28">
        <v>13.507859932689264</v>
      </c>
      <c r="G18" s="28">
        <v>13.428070272052178</v>
      </c>
      <c r="H18" s="28">
        <v>13.852327333767292</v>
      </c>
      <c r="I18" s="28">
        <v>16.567288663250764</v>
      </c>
      <c r="J18" s="28">
        <v>15.742700192258138</v>
      </c>
      <c r="K18" s="29">
        <v>13.620616963443386</v>
      </c>
    </row>
    <row r="19" spans="2:11" x14ac:dyDescent="0.35">
      <c r="B19" s="30">
        <v>0</v>
      </c>
      <c r="C19" s="2" t="s">
        <v>73</v>
      </c>
      <c r="D19" s="28">
        <v>15.165110212250683</v>
      </c>
      <c r="E19" s="28">
        <v>14.857660467290225</v>
      </c>
      <c r="F19" s="28">
        <v>13.505885160076183</v>
      </c>
      <c r="G19" s="28">
        <v>13.426095499439096</v>
      </c>
      <c r="H19" s="28">
        <v>13.850352561154208</v>
      </c>
      <c r="I19" s="28">
        <v>16.565313890637682</v>
      </c>
      <c r="J19" s="28">
        <v>15.740725419645056</v>
      </c>
      <c r="K19" s="29">
        <v>13.618642190830304</v>
      </c>
    </row>
    <row r="20" spans="2:11" x14ac:dyDescent="0.35">
      <c r="B20" s="31"/>
      <c r="C20" s="2" t="s">
        <v>75</v>
      </c>
      <c r="D20" s="28">
        <v>15.1631354396376</v>
      </c>
      <c r="E20" s="28">
        <v>14.855685694677142</v>
      </c>
      <c r="F20" s="28">
        <v>13.503910387463099</v>
      </c>
      <c r="G20" s="28">
        <v>13.424120726826011</v>
      </c>
      <c r="H20" s="28">
        <v>13.848377788541125</v>
      </c>
      <c r="I20" s="28">
        <v>16.563339118024601</v>
      </c>
      <c r="J20" s="28">
        <v>15.738750647031971</v>
      </c>
      <c r="K20" s="29">
        <v>13.61666741821722</v>
      </c>
    </row>
    <row r="21" spans="2:11" x14ac:dyDescent="0.35">
      <c r="B21" s="31"/>
      <c r="C21" s="2" t="s">
        <v>77</v>
      </c>
      <c r="D21" s="28">
        <v>15.166565394489176</v>
      </c>
      <c r="E21" s="28">
        <v>14.860546513053222</v>
      </c>
      <c r="F21" s="28">
        <v>13.508389198827773</v>
      </c>
      <c r="G21" s="28">
        <v>13.428714441644175</v>
      </c>
      <c r="H21" s="28">
        <v>13.853203378076643</v>
      </c>
      <c r="I21" s="28">
        <v>16.568517247900623</v>
      </c>
      <c r="J21" s="28">
        <v>15.743856269620526</v>
      </c>
      <c r="K21" s="29">
        <v>13.621302088058046</v>
      </c>
    </row>
    <row r="22" spans="2:11" x14ac:dyDescent="0.35">
      <c r="B22" s="31"/>
      <c r="C22" s="2" t="s">
        <v>79</v>
      </c>
      <c r="D22" s="28">
        <v>15.165470633720515</v>
      </c>
      <c r="E22" s="28">
        <v>14.859451752284562</v>
      </c>
      <c r="F22" s="28">
        <v>13.507294438059112</v>
      </c>
      <c r="G22" s="28">
        <v>13.427619680875514</v>
      </c>
      <c r="H22" s="28">
        <v>13.852108617307984</v>
      </c>
      <c r="I22" s="28">
        <v>16.567422487131964</v>
      </c>
      <c r="J22" s="28">
        <v>15.742761508851865</v>
      </c>
      <c r="K22" s="29">
        <v>13.620207327289386</v>
      </c>
    </row>
    <row r="23" spans="2:11" x14ac:dyDescent="0.35">
      <c r="B23" s="31"/>
      <c r="C23" s="2" t="s">
        <v>81</v>
      </c>
      <c r="D23" s="28">
        <v>15.163828492567527</v>
      </c>
      <c r="E23" s="28">
        <v>14.857809611131573</v>
      </c>
      <c r="F23" s="28">
        <v>13.505652296906124</v>
      </c>
      <c r="G23" s="28">
        <v>13.425977539722526</v>
      </c>
      <c r="H23" s="28">
        <v>13.850466476154994</v>
      </c>
      <c r="I23" s="28">
        <v>16.565780345978975</v>
      </c>
      <c r="J23" s="28">
        <v>15.741119367698877</v>
      </c>
      <c r="K23" s="29">
        <v>13.618565186136397</v>
      </c>
    </row>
    <row r="24" spans="2:11" x14ac:dyDescent="0.35">
      <c r="B24" s="31"/>
      <c r="C24" s="2" t="s">
        <v>83</v>
      </c>
      <c r="D24" s="28">
        <v>15.162186351414539</v>
      </c>
      <c r="E24" s="28">
        <v>14.856167469978585</v>
      </c>
      <c r="F24" s="28">
        <v>13.504010155753136</v>
      </c>
      <c r="G24" s="28">
        <v>13.424335398569538</v>
      </c>
      <c r="H24" s="28">
        <v>13.848824335002005</v>
      </c>
      <c r="I24" s="28">
        <v>16.564138204825987</v>
      </c>
      <c r="J24" s="28">
        <v>15.739477226545889</v>
      </c>
      <c r="K24" s="29">
        <v>13.616923044983409</v>
      </c>
    </row>
    <row r="25" spans="2:11" ht="15" thickBot="1" x14ac:dyDescent="0.4">
      <c r="B25" s="32"/>
      <c r="C25" s="3" t="s">
        <v>84</v>
      </c>
      <c r="D25" s="33">
        <v>15.168401499939154</v>
      </c>
      <c r="E25" s="33">
        <v>14.860951754978696</v>
      </c>
      <c r="F25" s="33">
        <v>13.509176447764654</v>
      </c>
      <c r="G25" s="33">
        <v>13.429386787127566</v>
      </c>
      <c r="H25" s="33">
        <v>13.85364384884268</v>
      </c>
      <c r="I25" s="33">
        <v>16.568605178326155</v>
      </c>
      <c r="J25" s="33">
        <v>15.744016707333525</v>
      </c>
      <c r="K25" s="34">
        <v>13.621933478518775</v>
      </c>
    </row>
    <row r="26" spans="2:11" x14ac:dyDescent="0.35">
      <c r="B26" s="24" t="s">
        <v>106</v>
      </c>
      <c r="C26" s="1" t="s">
        <v>2</v>
      </c>
      <c r="D26" s="25">
        <v>13.225810150379253</v>
      </c>
      <c r="E26" s="25">
        <v>12.916288865857915</v>
      </c>
      <c r="F26" s="25">
        <v>11.564966332744678</v>
      </c>
      <c r="G26" s="25">
        <v>11.484206380936355</v>
      </c>
      <c r="H26" s="25">
        <v>11.908802823614955</v>
      </c>
      <c r="I26" s="25">
        <v>14.624520449600993</v>
      </c>
      <c r="J26" s="25">
        <v>13.799707001012688</v>
      </c>
      <c r="K26" s="26">
        <v>11.676820044306803</v>
      </c>
    </row>
    <row r="27" spans="2:11" x14ac:dyDescent="0.35">
      <c r="B27" s="27" t="s">
        <v>107</v>
      </c>
      <c r="C27" s="2" t="s">
        <v>69</v>
      </c>
      <c r="D27" s="28">
        <v>13.230162068747523</v>
      </c>
      <c r="E27" s="28">
        <v>12.922712323787064</v>
      </c>
      <c r="F27" s="28">
        <v>11.570937016573023</v>
      </c>
      <c r="G27" s="28">
        <v>11.491147355935935</v>
      </c>
      <c r="H27" s="28">
        <v>11.915404417651049</v>
      </c>
      <c r="I27" s="28">
        <v>14.630365747134523</v>
      </c>
      <c r="J27" s="28">
        <v>13.805777276141894</v>
      </c>
      <c r="K27" s="29">
        <v>11.683694047327144</v>
      </c>
    </row>
    <row r="28" spans="2:11" x14ac:dyDescent="0.35">
      <c r="B28" s="27" t="s">
        <v>110</v>
      </c>
      <c r="C28" s="2" t="s">
        <v>71</v>
      </c>
      <c r="D28" s="28">
        <v>13.228845553672134</v>
      </c>
      <c r="E28" s="28">
        <v>12.921395808711676</v>
      </c>
      <c r="F28" s="28">
        <v>11.569620501497633</v>
      </c>
      <c r="G28" s="28">
        <v>11.489830840860547</v>
      </c>
      <c r="H28" s="28">
        <v>11.914087902575659</v>
      </c>
      <c r="I28" s="28">
        <v>14.629049232059135</v>
      </c>
      <c r="J28" s="28">
        <v>13.804460761066506</v>
      </c>
      <c r="K28" s="29">
        <v>11.682377532251754</v>
      </c>
    </row>
    <row r="29" spans="2:11" x14ac:dyDescent="0.35">
      <c r="B29" s="30">
        <v>0</v>
      </c>
      <c r="C29" s="2" t="s">
        <v>73</v>
      </c>
      <c r="D29" s="28">
        <v>13.226870781059052</v>
      </c>
      <c r="E29" s="28">
        <v>12.919421036098594</v>
      </c>
      <c r="F29" s="28">
        <v>11.567645728884552</v>
      </c>
      <c r="G29" s="28">
        <v>11.487856068247464</v>
      </c>
      <c r="H29" s="28">
        <v>11.912113129962577</v>
      </c>
      <c r="I29" s="28">
        <v>14.627074459446053</v>
      </c>
      <c r="J29" s="28">
        <v>13.802485988453425</v>
      </c>
      <c r="K29" s="29">
        <v>11.680402759638673</v>
      </c>
    </row>
    <row r="30" spans="2:11" x14ac:dyDescent="0.35">
      <c r="B30" s="31"/>
      <c r="C30" s="2" t="s">
        <v>75</v>
      </c>
      <c r="D30" s="28">
        <v>13.224896008445969</v>
      </c>
      <c r="E30" s="28">
        <v>12.917446263485509</v>
      </c>
      <c r="F30" s="28">
        <v>11.565670956271468</v>
      </c>
      <c r="G30" s="28">
        <v>11.48588129563438</v>
      </c>
      <c r="H30" s="28">
        <v>11.910138357349494</v>
      </c>
      <c r="I30" s="28">
        <v>14.625099686832968</v>
      </c>
      <c r="J30" s="28">
        <v>13.80051121584034</v>
      </c>
      <c r="K30" s="29">
        <v>11.678427987025589</v>
      </c>
    </row>
    <row r="31" spans="2:11" x14ac:dyDescent="0.35">
      <c r="B31" s="31"/>
      <c r="C31" s="2" t="s">
        <v>77</v>
      </c>
      <c r="D31" s="28">
        <v>13.228325963297543</v>
      </c>
      <c r="E31" s="28">
        <v>12.922307081861591</v>
      </c>
      <c r="F31" s="28">
        <v>11.57014976763614</v>
      </c>
      <c r="G31" s="28">
        <v>11.490475010452544</v>
      </c>
      <c r="H31" s="28">
        <v>11.914963946885011</v>
      </c>
      <c r="I31" s="28">
        <v>14.630277816708992</v>
      </c>
      <c r="J31" s="28">
        <v>13.805616838428893</v>
      </c>
      <c r="K31" s="29">
        <v>11.683062656866415</v>
      </c>
    </row>
    <row r="32" spans="2:11" x14ac:dyDescent="0.35">
      <c r="B32" s="31"/>
      <c r="C32" s="2" t="s">
        <v>79</v>
      </c>
      <c r="D32" s="28">
        <v>13.227231202528884</v>
      </c>
      <c r="E32" s="28">
        <v>12.921212321092931</v>
      </c>
      <c r="F32" s="28">
        <v>11.569055006867481</v>
      </c>
      <c r="G32" s="28">
        <v>11.489380249683883</v>
      </c>
      <c r="H32" s="28">
        <v>11.913869186116351</v>
      </c>
      <c r="I32" s="28">
        <v>14.629183055940331</v>
      </c>
      <c r="J32" s="28">
        <v>13.804522077660234</v>
      </c>
      <c r="K32" s="29">
        <v>11.681967896097754</v>
      </c>
    </row>
    <row r="33" spans="2:11" x14ac:dyDescent="0.35">
      <c r="B33" s="31"/>
      <c r="C33" s="2" t="s">
        <v>81</v>
      </c>
      <c r="D33" s="28">
        <v>13.225589061375896</v>
      </c>
      <c r="E33" s="28">
        <v>12.919570179939942</v>
      </c>
      <c r="F33" s="28">
        <v>11.567412865714493</v>
      </c>
      <c r="G33" s="28">
        <v>11.487738108530895</v>
      </c>
      <c r="H33" s="28">
        <v>11.912227044963362</v>
      </c>
      <c r="I33" s="28">
        <v>14.627540914787343</v>
      </c>
      <c r="J33" s="28">
        <v>13.802879936507246</v>
      </c>
      <c r="K33" s="29">
        <v>11.680325754944766</v>
      </c>
    </row>
    <row r="34" spans="2:11" x14ac:dyDescent="0.35">
      <c r="B34" s="31"/>
      <c r="C34" s="2" t="s">
        <v>83</v>
      </c>
      <c r="D34" s="28">
        <v>13.223946920222907</v>
      </c>
      <c r="E34" s="28">
        <v>12.917928038786954</v>
      </c>
      <c r="F34" s="28">
        <v>11.565770724561505</v>
      </c>
      <c r="G34" s="28">
        <v>11.486095967377906</v>
      </c>
      <c r="H34" s="28">
        <v>11.910584903810374</v>
      </c>
      <c r="I34" s="28">
        <v>14.625898773634354</v>
      </c>
      <c r="J34" s="28">
        <v>13.801237795354258</v>
      </c>
      <c r="K34" s="29">
        <v>11.678683613791778</v>
      </c>
    </row>
    <row r="35" spans="2:11" ht="15" thickBot="1" x14ac:dyDescent="0.4">
      <c r="B35" s="32"/>
      <c r="C35" s="3" t="s">
        <v>84</v>
      </c>
      <c r="D35" s="33">
        <v>13.230162068747523</v>
      </c>
      <c r="E35" s="33">
        <v>12.922712323787064</v>
      </c>
      <c r="F35" s="33">
        <v>11.570937016573023</v>
      </c>
      <c r="G35" s="33">
        <v>11.491147355935935</v>
      </c>
      <c r="H35" s="33">
        <v>11.915404417651049</v>
      </c>
      <c r="I35" s="33">
        <v>14.630365747134523</v>
      </c>
      <c r="J35" s="33">
        <v>13.805777276141894</v>
      </c>
      <c r="K35" s="34">
        <v>11.683694047327144</v>
      </c>
    </row>
    <row r="36" spans="2:11" x14ac:dyDescent="0.35">
      <c r="B36" s="24" t="s">
        <v>106</v>
      </c>
      <c r="C36" s="1" t="s">
        <v>2</v>
      </c>
      <c r="D36" s="25">
        <v>11.287570719187622</v>
      </c>
      <c r="E36" s="25">
        <v>10.978049434666282</v>
      </c>
      <c r="F36" s="25">
        <v>9.626726901553047</v>
      </c>
      <c r="G36" s="25">
        <v>9.5459669497447237</v>
      </c>
      <c r="H36" s="25">
        <v>9.9705633924233226</v>
      </c>
      <c r="I36" s="25">
        <v>12.686281018409362</v>
      </c>
      <c r="J36" s="25">
        <v>11.861467569821055</v>
      </c>
      <c r="K36" s="26">
        <v>9.7385806131151718</v>
      </c>
    </row>
    <row r="37" spans="2:11" x14ac:dyDescent="0.35">
      <c r="B37" s="27" t="s">
        <v>107</v>
      </c>
      <c r="C37" s="2" t="s">
        <v>69</v>
      </c>
      <c r="D37" s="28">
        <v>11.29192263755589</v>
      </c>
      <c r="E37" s="28">
        <v>10.984472892595432</v>
      </c>
      <c r="F37" s="28">
        <v>9.6326975853813899</v>
      </c>
      <c r="G37" s="28">
        <v>9.5529079247443036</v>
      </c>
      <c r="H37" s="28">
        <v>9.9771649864594174</v>
      </c>
      <c r="I37" s="28">
        <v>12.692126315942891</v>
      </c>
      <c r="J37" s="28">
        <v>11.867537844950263</v>
      </c>
      <c r="K37" s="29">
        <v>9.7454546161355111</v>
      </c>
    </row>
    <row r="38" spans="2:11" x14ac:dyDescent="0.35">
      <c r="B38" s="27" t="s">
        <v>111</v>
      </c>
      <c r="C38" s="2" t="s">
        <v>71</v>
      </c>
      <c r="D38" s="28">
        <v>11.290606122480503</v>
      </c>
      <c r="E38" s="28">
        <v>10.983156377520045</v>
      </c>
      <c r="F38" s="28">
        <v>9.6313810703060021</v>
      </c>
      <c r="G38" s="28">
        <v>9.5515914096689141</v>
      </c>
      <c r="H38" s="28">
        <v>9.9758484713840279</v>
      </c>
      <c r="I38" s="28">
        <v>12.690809800867504</v>
      </c>
      <c r="J38" s="28">
        <v>11.866221329874874</v>
      </c>
      <c r="K38" s="29">
        <v>9.7441381010601233</v>
      </c>
    </row>
    <row r="39" spans="2:11" x14ac:dyDescent="0.35">
      <c r="B39" s="30">
        <v>0</v>
      </c>
      <c r="C39" s="2" t="s">
        <v>73</v>
      </c>
      <c r="D39" s="28">
        <v>11.288631349867421</v>
      </c>
      <c r="E39" s="28">
        <v>10.981181604906963</v>
      </c>
      <c r="F39" s="28">
        <v>9.6294062976929204</v>
      </c>
      <c r="G39" s="28">
        <v>9.5496166370558324</v>
      </c>
      <c r="H39" s="28">
        <v>9.9738736987709462</v>
      </c>
      <c r="I39" s="28">
        <v>12.688835028254422</v>
      </c>
      <c r="J39" s="28">
        <v>11.864246557261792</v>
      </c>
      <c r="K39" s="29">
        <v>9.7421633284470417</v>
      </c>
    </row>
    <row r="40" spans="2:11" x14ac:dyDescent="0.35">
      <c r="B40" s="31"/>
      <c r="C40" s="2" t="s">
        <v>75</v>
      </c>
      <c r="D40" s="28">
        <v>11.286656577254337</v>
      </c>
      <c r="E40" s="28">
        <v>10.979206832293878</v>
      </c>
      <c r="F40" s="28">
        <v>9.627431525079837</v>
      </c>
      <c r="G40" s="28">
        <v>9.547641864442749</v>
      </c>
      <c r="H40" s="28">
        <v>9.9718989261578628</v>
      </c>
      <c r="I40" s="28">
        <v>12.686860255641337</v>
      </c>
      <c r="J40" s="28">
        <v>11.862271784648708</v>
      </c>
      <c r="K40" s="29">
        <v>9.7401885558339565</v>
      </c>
    </row>
    <row r="41" spans="2:11" x14ac:dyDescent="0.35">
      <c r="B41" s="31"/>
      <c r="C41" s="2" t="s">
        <v>77</v>
      </c>
      <c r="D41" s="28">
        <v>11.290086532105912</v>
      </c>
      <c r="E41" s="28">
        <v>10.984067650669957</v>
      </c>
      <c r="F41" s="28">
        <v>9.6319103364445073</v>
      </c>
      <c r="G41" s="28">
        <v>9.5522355792609108</v>
      </c>
      <c r="H41" s="28">
        <v>9.9767245156933786</v>
      </c>
      <c r="I41" s="28">
        <v>12.692038385517357</v>
      </c>
      <c r="J41" s="28">
        <v>11.867377407237262</v>
      </c>
      <c r="K41" s="29">
        <v>9.7448232256747822</v>
      </c>
    </row>
    <row r="42" spans="2:11" x14ac:dyDescent="0.35">
      <c r="B42" s="31"/>
      <c r="C42" s="2" t="s">
        <v>79</v>
      </c>
      <c r="D42" s="28">
        <v>11.288991771337253</v>
      </c>
      <c r="E42" s="28">
        <v>10.982972889901299</v>
      </c>
      <c r="F42" s="28">
        <v>9.6308155756758502</v>
      </c>
      <c r="G42" s="28">
        <v>9.5511408184922519</v>
      </c>
      <c r="H42" s="28">
        <v>9.9756297549247197</v>
      </c>
      <c r="I42" s="28">
        <v>12.6909436247487</v>
      </c>
      <c r="J42" s="28">
        <v>11.866282646468603</v>
      </c>
      <c r="K42" s="29">
        <v>9.7437284649061233</v>
      </c>
    </row>
    <row r="43" spans="2:11" x14ac:dyDescent="0.35">
      <c r="B43" s="31"/>
      <c r="C43" s="2" t="s">
        <v>81</v>
      </c>
      <c r="D43" s="28">
        <v>11.287349630184265</v>
      </c>
      <c r="E43" s="28">
        <v>10.981330748748311</v>
      </c>
      <c r="F43" s="28">
        <v>9.6291734345228619</v>
      </c>
      <c r="G43" s="28">
        <v>9.5494986773392636</v>
      </c>
      <c r="H43" s="28">
        <v>9.9739876137717314</v>
      </c>
      <c r="I43" s="28">
        <v>12.689301483595711</v>
      </c>
      <c r="J43" s="28">
        <v>11.864640505315615</v>
      </c>
      <c r="K43" s="29">
        <v>9.742086323753135</v>
      </c>
    </row>
    <row r="44" spans="2:11" x14ac:dyDescent="0.35">
      <c r="B44" s="31"/>
      <c r="C44" s="2" t="s">
        <v>83</v>
      </c>
      <c r="D44" s="28">
        <v>11.285707489031275</v>
      </c>
      <c r="E44" s="28">
        <v>10.979688607595323</v>
      </c>
      <c r="F44" s="28">
        <v>9.6275312933698718</v>
      </c>
      <c r="G44" s="28">
        <v>9.5478565361862753</v>
      </c>
      <c r="H44" s="28">
        <v>9.972345472618743</v>
      </c>
      <c r="I44" s="28">
        <v>12.687659342442723</v>
      </c>
      <c r="J44" s="28">
        <v>11.862998364162626</v>
      </c>
      <c r="K44" s="29">
        <v>9.7404441826001467</v>
      </c>
    </row>
    <row r="45" spans="2:11" ht="15" thickBot="1" x14ac:dyDescent="0.4">
      <c r="B45" s="32"/>
      <c r="C45" s="3" t="s">
        <v>84</v>
      </c>
      <c r="D45" s="33">
        <v>11.29192263755589</v>
      </c>
      <c r="E45" s="33">
        <v>10.984472892595432</v>
      </c>
      <c r="F45" s="33">
        <v>9.6326975853813899</v>
      </c>
      <c r="G45" s="33">
        <v>9.5529079247443036</v>
      </c>
      <c r="H45" s="33">
        <v>9.9771649864594174</v>
      </c>
      <c r="I45" s="33">
        <v>12.692126315942891</v>
      </c>
      <c r="J45" s="33">
        <v>11.867537844950263</v>
      </c>
      <c r="K45" s="34">
        <v>9.7454546161355111</v>
      </c>
    </row>
    <row r="46" spans="2:11" x14ac:dyDescent="0.35">
      <c r="B46" s="35" t="s">
        <v>112</v>
      </c>
      <c r="C46" s="1" t="s">
        <v>2</v>
      </c>
      <c r="D46" s="25">
        <v>13.339933013092931</v>
      </c>
      <c r="E46" s="25">
        <v>12.942538250553826</v>
      </c>
      <c r="F46" s="25">
        <v>11.599631765253786</v>
      </c>
      <c r="G46" s="25">
        <v>11.499722286342084</v>
      </c>
      <c r="H46" s="25">
        <v>11.956158630041207</v>
      </c>
      <c r="I46" s="25">
        <v>14.646284381817454</v>
      </c>
      <c r="J46" s="25">
        <v>13.820227938337016</v>
      </c>
      <c r="K46" s="26">
        <v>11.691752482857201</v>
      </c>
    </row>
    <row r="47" spans="2:11" x14ac:dyDescent="0.35">
      <c r="B47" s="27"/>
      <c r="C47" s="2" t="s">
        <v>69</v>
      </c>
      <c r="D47" s="28">
        <v>13.345915974938997</v>
      </c>
      <c r="E47" s="28">
        <v>12.949849562548687</v>
      </c>
      <c r="F47" s="28">
        <v>11.606906852690935</v>
      </c>
      <c r="G47" s="28">
        <v>11.507556708279017</v>
      </c>
      <c r="H47" s="28">
        <v>11.963672545104599</v>
      </c>
      <c r="I47" s="28">
        <v>14.653020180554419</v>
      </c>
      <c r="J47" s="28">
        <v>13.827210762521496</v>
      </c>
      <c r="K47" s="29">
        <v>11.699523042670645</v>
      </c>
    </row>
    <row r="48" spans="2:11" x14ac:dyDescent="0.35">
      <c r="B48" s="27" t="s">
        <v>108</v>
      </c>
      <c r="C48" s="2" t="s">
        <v>71</v>
      </c>
      <c r="D48" s="28">
        <v>13.344599459863609</v>
      </c>
      <c r="E48" s="28">
        <v>12.948533047473298</v>
      </c>
      <c r="F48" s="28">
        <v>11.605590337615547</v>
      </c>
      <c r="G48" s="28">
        <v>11.506240193203629</v>
      </c>
      <c r="H48" s="28">
        <v>11.962356030029209</v>
      </c>
      <c r="I48" s="28">
        <v>14.65170366547903</v>
      </c>
      <c r="J48" s="28">
        <v>13.825894247446108</v>
      </c>
      <c r="K48" s="29">
        <v>11.698206527595257</v>
      </c>
    </row>
    <row r="49" spans="2:11" x14ac:dyDescent="0.35">
      <c r="B49" s="30">
        <v>0</v>
      </c>
      <c r="C49" s="2" t="s">
        <v>73</v>
      </c>
      <c r="D49" s="28">
        <v>13.342624687250527</v>
      </c>
      <c r="E49" s="28">
        <v>12.946558274860216</v>
      </c>
      <c r="F49" s="28">
        <v>11.603615565002466</v>
      </c>
      <c r="G49" s="28">
        <v>11.504265420590544</v>
      </c>
      <c r="H49" s="28">
        <v>11.960381257416127</v>
      </c>
      <c r="I49" s="28">
        <v>14.649728892865948</v>
      </c>
      <c r="J49" s="28">
        <v>13.823919474833026</v>
      </c>
      <c r="K49" s="29">
        <v>11.696231754982175</v>
      </c>
    </row>
    <row r="50" spans="2:11" x14ac:dyDescent="0.35">
      <c r="B50" s="31"/>
      <c r="C50" s="2" t="s">
        <v>75</v>
      </c>
      <c r="D50" s="28">
        <v>13.340649914637446</v>
      </c>
      <c r="E50" s="28">
        <v>12.944583502247134</v>
      </c>
      <c r="F50" s="28">
        <v>11.601640792389384</v>
      </c>
      <c r="G50" s="28">
        <v>11.502290647977462</v>
      </c>
      <c r="H50" s="28">
        <v>11.958406484803046</v>
      </c>
      <c r="I50" s="28">
        <v>14.647754120252866</v>
      </c>
      <c r="J50" s="28">
        <v>13.821944702219945</v>
      </c>
      <c r="K50" s="29">
        <v>11.694256982369094</v>
      </c>
    </row>
    <row r="51" spans="2:11" x14ac:dyDescent="0.35">
      <c r="B51" s="31"/>
      <c r="C51" s="2" t="s">
        <v>77</v>
      </c>
      <c r="D51" s="28">
        <v>13.344014481692501</v>
      </c>
      <c r="E51" s="28">
        <v>12.948969421410554</v>
      </c>
      <c r="F51" s="28">
        <v>11.605673188751492</v>
      </c>
      <c r="G51" s="28">
        <v>11.506405698483977</v>
      </c>
      <c r="H51" s="28">
        <v>11.962711769369839</v>
      </c>
      <c r="I51" s="28">
        <v>14.652455429295882</v>
      </c>
      <c r="J51" s="28">
        <v>13.826548902678539</v>
      </c>
      <c r="K51" s="29">
        <v>11.698410333771227</v>
      </c>
    </row>
    <row r="52" spans="2:11" x14ac:dyDescent="0.35">
      <c r="B52" s="31"/>
      <c r="C52" s="2" t="s">
        <v>79</v>
      </c>
      <c r="D52" s="28">
        <v>13.342919720923842</v>
      </c>
      <c r="E52" s="28">
        <v>12.947874660641896</v>
      </c>
      <c r="F52" s="28">
        <v>11.604578427982831</v>
      </c>
      <c r="G52" s="28">
        <v>11.50531093771532</v>
      </c>
      <c r="H52" s="28">
        <v>11.961617008601179</v>
      </c>
      <c r="I52" s="28">
        <v>14.651360668527223</v>
      </c>
      <c r="J52" s="28">
        <v>13.82545414190988</v>
      </c>
      <c r="K52" s="29">
        <v>11.697315573002568</v>
      </c>
    </row>
    <row r="53" spans="2:11" x14ac:dyDescent="0.35">
      <c r="B53" s="31"/>
      <c r="C53" s="2" t="s">
        <v>81</v>
      </c>
      <c r="D53" s="28">
        <v>13.341277579770853</v>
      </c>
      <c r="E53" s="28">
        <v>12.946232519488907</v>
      </c>
      <c r="F53" s="28">
        <v>11.602936286829843</v>
      </c>
      <c r="G53" s="28">
        <v>11.503668796562332</v>
      </c>
      <c r="H53" s="28">
        <v>11.95997486744819</v>
      </c>
      <c r="I53" s="28">
        <v>14.649718527374235</v>
      </c>
      <c r="J53" s="28">
        <v>13.82381200075689</v>
      </c>
      <c r="K53" s="29">
        <v>11.695673431849579</v>
      </c>
    </row>
    <row r="54" spans="2:11" x14ac:dyDescent="0.35">
      <c r="B54" s="31"/>
      <c r="C54" s="2" t="s">
        <v>83</v>
      </c>
      <c r="D54" s="28">
        <v>13.339635438617863</v>
      </c>
      <c r="E54" s="28">
        <v>12.944590378335917</v>
      </c>
      <c r="F54" s="28">
        <v>11.601294145676855</v>
      </c>
      <c r="G54" s="28">
        <v>11.502026655409342</v>
      </c>
      <c r="H54" s="28">
        <v>11.958332726295202</v>
      </c>
      <c r="I54" s="28">
        <v>14.648076386221247</v>
      </c>
      <c r="J54" s="28">
        <v>13.822169859603902</v>
      </c>
      <c r="K54" s="29">
        <v>11.694031290696589</v>
      </c>
    </row>
    <row r="55" spans="2:11" ht="15" thickBot="1" x14ac:dyDescent="0.4">
      <c r="B55" s="32"/>
      <c r="C55" s="3" t="s">
        <v>84</v>
      </c>
      <c r="D55" s="33">
        <v>13.345915974938997</v>
      </c>
      <c r="E55" s="33">
        <v>12.949849562548687</v>
      </c>
      <c r="F55" s="33">
        <v>11.606906852690935</v>
      </c>
      <c r="G55" s="33">
        <v>11.507556708279017</v>
      </c>
      <c r="H55" s="33">
        <v>11.963672545104599</v>
      </c>
      <c r="I55" s="33">
        <v>14.653020180554419</v>
      </c>
      <c r="J55" s="33">
        <v>13.827210762521496</v>
      </c>
      <c r="K55" s="34">
        <v>11.699523042670645</v>
      </c>
    </row>
    <row r="56" spans="2:11" x14ac:dyDescent="0.35">
      <c r="B56" s="35" t="s">
        <v>112</v>
      </c>
      <c r="C56" s="1" t="s">
        <v>2</v>
      </c>
      <c r="D56" s="25">
        <v>12.656664699748154</v>
      </c>
      <c r="E56" s="25">
        <v>12.259269937209048</v>
      </c>
      <c r="F56" s="25">
        <v>10.916363451909008</v>
      </c>
      <c r="G56" s="25">
        <v>10.816453972997305</v>
      </c>
      <c r="H56" s="25">
        <v>11.272890316696428</v>
      </c>
      <c r="I56" s="25">
        <v>13.963016068472676</v>
      </c>
      <c r="J56" s="25">
        <v>13.136959624992238</v>
      </c>
      <c r="K56" s="26">
        <v>11.008484169512423</v>
      </c>
    </row>
    <row r="57" spans="2:11" x14ac:dyDescent="0.35">
      <c r="B57" s="27"/>
      <c r="C57" s="2" t="s">
        <v>69</v>
      </c>
      <c r="D57" s="28">
        <v>12.662647661594219</v>
      </c>
      <c r="E57" s="28">
        <v>12.266581249203909</v>
      </c>
      <c r="F57" s="28">
        <v>10.923638539346157</v>
      </c>
      <c r="G57" s="28">
        <v>10.824288394934237</v>
      </c>
      <c r="H57" s="28">
        <v>11.280404231759819</v>
      </c>
      <c r="I57" s="28">
        <v>13.969751867209641</v>
      </c>
      <c r="J57" s="28">
        <v>13.143942449176718</v>
      </c>
      <c r="K57" s="29">
        <v>11.016254729325867</v>
      </c>
    </row>
    <row r="58" spans="2:11" x14ac:dyDescent="0.35">
      <c r="B58" s="27" t="s">
        <v>109</v>
      </c>
      <c r="C58" s="2" t="s">
        <v>71</v>
      </c>
      <c r="D58" s="28">
        <v>12.661331146518831</v>
      </c>
      <c r="E58" s="28">
        <v>12.26526473412852</v>
      </c>
      <c r="F58" s="28">
        <v>10.92232202427077</v>
      </c>
      <c r="G58" s="28">
        <v>10.82297187985885</v>
      </c>
      <c r="H58" s="28">
        <v>11.279087716684431</v>
      </c>
      <c r="I58" s="28">
        <v>13.968435352134252</v>
      </c>
      <c r="J58" s="28">
        <v>13.14262593410133</v>
      </c>
      <c r="K58" s="29">
        <v>11.014938214250478</v>
      </c>
    </row>
    <row r="59" spans="2:11" x14ac:dyDescent="0.35">
      <c r="B59" s="30">
        <v>0</v>
      </c>
      <c r="C59" s="2" t="s">
        <v>73</v>
      </c>
      <c r="D59" s="28">
        <v>12.65935637390575</v>
      </c>
      <c r="E59" s="28">
        <v>12.263289961515438</v>
      </c>
      <c r="F59" s="28">
        <v>10.920347251657688</v>
      </c>
      <c r="G59" s="28">
        <v>10.820997107245766</v>
      </c>
      <c r="H59" s="28">
        <v>11.27711294407135</v>
      </c>
      <c r="I59" s="28">
        <v>13.96646057952117</v>
      </c>
      <c r="J59" s="28">
        <v>13.140651161488249</v>
      </c>
      <c r="K59" s="29">
        <v>11.012963441637396</v>
      </c>
    </row>
    <row r="60" spans="2:11" x14ac:dyDescent="0.35">
      <c r="B60" s="31"/>
      <c r="C60" s="2" t="s">
        <v>75</v>
      </c>
      <c r="D60" s="28">
        <v>12.657381601292666</v>
      </c>
      <c r="E60" s="28">
        <v>12.261315188902355</v>
      </c>
      <c r="F60" s="28">
        <v>10.918372479044603</v>
      </c>
      <c r="G60" s="28">
        <v>10.819022334632685</v>
      </c>
      <c r="H60" s="28">
        <v>11.275138171458266</v>
      </c>
      <c r="I60" s="28">
        <v>13.964485806908087</v>
      </c>
      <c r="J60" s="28">
        <v>13.138676388875163</v>
      </c>
      <c r="K60" s="29">
        <v>11.010988669024313</v>
      </c>
    </row>
    <row r="61" spans="2:11" x14ac:dyDescent="0.35">
      <c r="B61" s="31"/>
      <c r="C61" s="2" t="s">
        <v>77</v>
      </c>
      <c r="D61" s="28">
        <v>12.660746168347723</v>
      </c>
      <c r="E61" s="28">
        <v>12.265701108065777</v>
      </c>
      <c r="F61" s="28">
        <v>10.922404875406714</v>
      </c>
      <c r="G61" s="28">
        <v>10.8231373851392</v>
      </c>
      <c r="H61" s="28">
        <v>11.279443456025062</v>
      </c>
      <c r="I61" s="28">
        <v>13.969187115951105</v>
      </c>
      <c r="J61" s="28">
        <v>13.143280589333761</v>
      </c>
      <c r="K61" s="29">
        <v>11.015142020426449</v>
      </c>
    </row>
    <row r="62" spans="2:11" x14ac:dyDescent="0.35">
      <c r="B62" s="31"/>
      <c r="C62" s="2" t="s">
        <v>79</v>
      </c>
      <c r="D62" s="28">
        <v>12.659651407579064</v>
      </c>
      <c r="E62" s="28">
        <v>12.264606347297118</v>
      </c>
      <c r="F62" s="28">
        <v>10.921310114638054</v>
      </c>
      <c r="G62" s="28">
        <v>10.822042624370541</v>
      </c>
      <c r="H62" s="28">
        <v>11.278348695256401</v>
      </c>
      <c r="I62" s="28">
        <v>13.968092355182446</v>
      </c>
      <c r="J62" s="28">
        <v>13.142185828565101</v>
      </c>
      <c r="K62" s="29">
        <v>11.01404725965779</v>
      </c>
    </row>
    <row r="63" spans="2:11" x14ac:dyDescent="0.35">
      <c r="B63" s="31"/>
      <c r="C63" s="2" t="s">
        <v>81</v>
      </c>
      <c r="D63" s="28">
        <v>12.658009266426074</v>
      </c>
      <c r="E63" s="28">
        <v>12.262964206144128</v>
      </c>
      <c r="F63" s="28">
        <v>10.919667973485065</v>
      </c>
      <c r="G63" s="28">
        <v>10.820400483217552</v>
      </c>
      <c r="H63" s="28">
        <v>11.276706554103413</v>
      </c>
      <c r="I63" s="28">
        <v>13.966450214029457</v>
      </c>
      <c r="J63" s="28">
        <v>13.140543687412112</v>
      </c>
      <c r="K63" s="29">
        <v>11.0124051185048</v>
      </c>
    </row>
    <row r="64" spans="2:11" x14ac:dyDescent="0.35">
      <c r="B64" s="31"/>
      <c r="C64" s="2" t="s">
        <v>83</v>
      </c>
      <c r="D64" s="28">
        <v>12.656367125273086</v>
      </c>
      <c r="E64" s="28">
        <v>12.261322064991139</v>
      </c>
      <c r="F64" s="28">
        <v>10.918025832332077</v>
      </c>
      <c r="G64" s="28">
        <v>10.818758342064564</v>
      </c>
      <c r="H64" s="28">
        <v>11.275064412950424</v>
      </c>
      <c r="I64" s="28">
        <v>13.964808072876469</v>
      </c>
      <c r="J64" s="28">
        <v>13.138901546259124</v>
      </c>
      <c r="K64" s="29">
        <v>11.010762977351812</v>
      </c>
    </row>
    <row r="65" spans="2:11" ht="15" thickBot="1" x14ac:dyDescent="0.4">
      <c r="B65" s="32"/>
      <c r="C65" s="3" t="s">
        <v>84</v>
      </c>
      <c r="D65" s="33">
        <v>12.662647661594219</v>
      </c>
      <c r="E65" s="33">
        <v>12.266581249203909</v>
      </c>
      <c r="F65" s="33">
        <v>10.923638539346157</v>
      </c>
      <c r="G65" s="33">
        <v>10.824288394934237</v>
      </c>
      <c r="H65" s="33">
        <v>11.280404231759819</v>
      </c>
      <c r="I65" s="33">
        <v>13.969751867209641</v>
      </c>
      <c r="J65" s="33">
        <v>13.143942449176718</v>
      </c>
      <c r="K65" s="34">
        <v>11.016254729325867</v>
      </c>
    </row>
    <row r="66" spans="2:11" x14ac:dyDescent="0.35">
      <c r="B66" s="35" t="s">
        <v>112</v>
      </c>
      <c r="C66" s="1" t="s">
        <v>2</v>
      </c>
      <c r="D66" s="25">
        <v>11.631762229730986</v>
      </c>
      <c r="E66" s="25">
        <v>11.234367467191881</v>
      </c>
      <c r="F66" s="25">
        <v>9.8914609818918411</v>
      </c>
      <c r="G66" s="25">
        <v>9.7915515029801377</v>
      </c>
      <c r="H66" s="25">
        <v>10.24798784667926</v>
      </c>
      <c r="I66" s="25">
        <v>12.938113598455509</v>
      </c>
      <c r="J66" s="25">
        <v>12.112057154975071</v>
      </c>
      <c r="K66" s="26">
        <v>9.9835816994952538</v>
      </c>
    </row>
    <row r="67" spans="2:11" x14ac:dyDescent="0.35">
      <c r="B67" s="27"/>
      <c r="C67" s="2" t="s">
        <v>69</v>
      </c>
      <c r="D67" s="28">
        <v>11.637745191577054</v>
      </c>
      <c r="E67" s="28">
        <v>11.241678779186742</v>
      </c>
      <c r="F67" s="28">
        <v>9.8987360693289901</v>
      </c>
      <c r="G67" s="28">
        <v>9.7993859249170701</v>
      </c>
      <c r="H67" s="28">
        <v>10.255501761742652</v>
      </c>
      <c r="I67" s="28">
        <v>12.944849397192472</v>
      </c>
      <c r="J67" s="28">
        <v>12.119039979159552</v>
      </c>
      <c r="K67" s="29">
        <v>9.9913522593086999</v>
      </c>
    </row>
    <row r="68" spans="2:11" x14ac:dyDescent="0.35">
      <c r="B68" s="27" t="s">
        <v>110</v>
      </c>
      <c r="C68" s="2" t="s">
        <v>71</v>
      </c>
      <c r="D68" s="28">
        <v>11.636428676501664</v>
      </c>
      <c r="E68" s="28">
        <v>11.240362264111354</v>
      </c>
      <c r="F68" s="28">
        <v>9.8974195542536005</v>
      </c>
      <c r="G68" s="28">
        <v>9.7980694098416823</v>
      </c>
      <c r="H68" s="28">
        <v>10.254185246667264</v>
      </c>
      <c r="I68" s="28">
        <v>12.943532882117086</v>
      </c>
      <c r="J68" s="28">
        <v>12.117723464084163</v>
      </c>
      <c r="K68" s="29">
        <v>9.9900357442333103</v>
      </c>
    </row>
    <row r="69" spans="2:11" x14ac:dyDescent="0.35">
      <c r="B69" s="30">
        <v>0</v>
      </c>
      <c r="C69" s="2" t="s">
        <v>73</v>
      </c>
      <c r="D69" s="28">
        <v>11.634453903888581</v>
      </c>
      <c r="E69" s="28">
        <v>11.238387491498269</v>
      </c>
      <c r="F69" s="28">
        <v>9.8954447816405189</v>
      </c>
      <c r="G69" s="28">
        <v>9.7960946372286006</v>
      </c>
      <c r="H69" s="28">
        <v>10.252210474054182</v>
      </c>
      <c r="I69" s="28">
        <v>12.941558109504001</v>
      </c>
      <c r="J69" s="28">
        <v>12.115748691471079</v>
      </c>
      <c r="K69" s="29">
        <v>9.9880609716202287</v>
      </c>
    </row>
    <row r="70" spans="2:11" x14ac:dyDescent="0.35">
      <c r="B70" s="31"/>
      <c r="C70" s="2" t="s">
        <v>75</v>
      </c>
      <c r="D70" s="28">
        <v>11.632479131275499</v>
      </c>
      <c r="E70" s="28">
        <v>11.236412718885187</v>
      </c>
      <c r="F70" s="28">
        <v>9.8934700090274372</v>
      </c>
      <c r="G70" s="28">
        <v>9.7941198646155172</v>
      </c>
      <c r="H70" s="28">
        <v>10.250235701441099</v>
      </c>
      <c r="I70" s="28">
        <v>12.939583336890919</v>
      </c>
      <c r="J70" s="28">
        <v>12.113773918857998</v>
      </c>
      <c r="K70" s="29">
        <v>9.9860861990071452</v>
      </c>
    </row>
    <row r="71" spans="2:11" x14ac:dyDescent="0.35">
      <c r="B71" s="31"/>
      <c r="C71" s="2" t="s">
        <v>77</v>
      </c>
      <c r="D71" s="28">
        <v>11.635843698330554</v>
      </c>
      <c r="E71" s="28">
        <v>11.240798638048608</v>
      </c>
      <c r="F71" s="28">
        <v>9.8975024053895453</v>
      </c>
      <c r="G71" s="28">
        <v>9.7982349151220323</v>
      </c>
      <c r="H71" s="28">
        <v>10.254540986007893</v>
      </c>
      <c r="I71" s="28">
        <v>12.944284645933935</v>
      </c>
      <c r="J71" s="28">
        <v>12.118378119316592</v>
      </c>
      <c r="K71" s="29">
        <v>9.9902395504092798</v>
      </c>
    </row>
    <row r="72" spans="2:11" x14ac:dyDescent="0.35">
      <c r="B72" s="31"/>
      <c r="C72" s="2" t="s">
        <v>79</v>
      </c>
      <c r="D72" s="28">
        <v>11.634748937561897</v>
      </c>
      <c r="E72" s="28">
        <v>11.23970387727995</v>
      </c>
      <c r="F72" s="28">
        <v>9.8964076446208864</v>
      </c>
      <c r="G72" s="28">
        <v>9.7971401543533734</v>
      </c>
      <c r="H72" s="28">
        <v>10.253446225239234</v>
      </c>
      <c r="I72" s="28">
        <v>12.943189885165278</v>
      </c>
      <c r="J72" s="28">
        <v>12.117283358547935</v>
      </c>
      <c r="K72" s="29">
        <v>9.9891447896406209</v>
      </c>
    </row>
    <row r="73" spans="2:11" x14ac:dyDescent="0.35">
      <c r="B73" s="31"/>
      <c r="C73" s="2" t="s">
        <v>81</v>
      </c>
      <c r="D73" s="28">
        <v>11.633106796408908</v>
      </c>
      <c r="E73" s="28">
        <v>11.238061736126962</v>
      </c>
      <c r="F73" s="28">
        <v>9.8947655034678981</v>
      </c>
      <c r="G73" s="28">
        <v>9.7954980132003833</v>
      </c>
      <c r="H73" s="28">
        <v>10.251804084086245</v>
      </c>
      <c r="I73" s="28">
        <v>12.94154774401229</v>
      </c>
      <c r="J73" s="28">
        <v>12.115641217394947</v>
      </c>
      <c r="K73" s="29">
        <v>9.9875026484876326</v>
      </c>
    </row>
    <row r="74" spans="2:11" x14ac:dyDescent="0.35">
      <c r="B74" s="31"/>
      <c r="C74" s="2" t="s">
        <v>83</v>
      </c>
      <c r="D74" s="28">
        <v>11.63146465525592</v>
      </c>
      <c r="E74" s="28">
        <v>11.236419594973974</v>
      </c>
      <c r="F74" s="28">
        <v>9.8931233623149097</v>
      </c>
      <c r="G74" s="28">
        <v>9.7938558720473967</v>
      </c>
      <c r="H74" s="28">
        <v>10.250161942933259</v>
      </c>
      <c r="I74" s="28">
        <v>12.939905602859302</v>
      </c>
      <c r="J74" s="28">
        <v>12.113999076241958</v>
      </c>
      <c r="K74" s="29">
        <v>9.985860507334646</v>
      </c>
    </row>
    <row r="75" spans="2:11" ht="15" thickBot="1" x14ac:dyDescent="0.4">
      <c r="B75" s="32"/>
      <c r="C75" s="3" t="s">
        <v>84</v>
      </c>
      <c r="D75" s="33">
        <v>11.637745191577054</v>
      </c>
      <c r="E75" s="33">
        <v>11.241678779186742</v>
      </c>
      <c r="F75" s="33">
        <v>9.8987360693289901</v>
      </c>
      <c r="G75" s="33">
        <v>9.7993859249170701</v>
      </c>
      <c r="H75" s="33">
        <v>10.255501761742652</v>
      </c>
      <c r="I75" s="33">
        <v>12.944849397192472</v>
      </c>
      <c r="J75" s="33">
        <v>12.119039979159552</v>
      </c>
      <c r="K75" s="34">
        <v>9.9913522593086999</v>
      </c>
    </row>
    <row r="76" spans="2:11" x14ac:dyDescent="0.35">
      <c r="B76" s="35" t="s">
        <v>112</v>
      </c>
      <c r="C76" s="1" t="s">
        <v>2</v>
      </c>
      <c r="D76" s="25">
        <v>10.606859759713817</v>
      </c>
      <c r="E76" s="25">
        <v>10.209464997174711</v>
      </c>
      <c r="F76" s="25">
        <v>8.8665585118746737</v>
      </c>
      <c r="G76" s="25">
        <v>8.7666490329629703</v>
      </c>
      <c r="H76" s="25">
        <v>9.2230853766620928</v>
      </c>
      <c r="I76" s="25">
        <v>11.91321112843834</v>
      </c>
      <c r="J76" s="25">
        <v>11.087154684957902</v>
      </c>
      <c r="K76" s="26">
        <v>8.9586792294780864</v>
      </c>
    </row>
    <row r="77" spans="2:11" x14ac:dyDescent="0.35">
      <c r="B77" s="27"/>
      <c r="C77" s="2" t="s">
        <v>69</v>
      </c>
      <c r="D77" s="28">
        <v>10.612842721559884</v>
      </c>
      <c r="E77" s="28">
        <v>10.216776309169573</v>
      </c>
      <c r="F77" s="28">
        <v>8.8738335993118209</v>
      </c>
      <c r="G77" s="28">
        <v>8.7744834548999027</v>
      </c>
      <c r="H77" s="28">
        <v>9.2305992917254844</v>
      </c>
      <c r="I77" s="28">
        <v>11.919946927175305</v>
      </c>
      <c r="J77" s="28">
        <v>11.094137509142383</v>
      </c>
      <c r="K77" s="29">
        <v>8.9664497892915307</v>
      </c>
    </row>
    <row r="78" spans="2:11" x14ac:dyDescent="0.35">
      <c r="B78" s="27" t="s">
        <v>111</v>
      </c>
      <c r="C78" s="2" t="s">
        <v>71</v>
      </c>
      <c r="D78" s="28">
        <v>10.611526206484495</v>
      </c>
      <c r="E78" s="28">
        <v>10.215459794094185</v>
      </c>
      <c r="F78" s="28">
        <v>8.8725170842364331</v>
      </c>
      <c r="G78" s="28">
        <v>8.7731669398245149</v>
      </c>
      <c r="H78" s="28">
        <v>9.2292827766500949</v>
      </c>
      <c r="I78" s="28">
        <v>11.918630412099917</v>
      </c>
      <c r="J78" s="28">
        <v>11.092820994066994</v>
      </c>
      <c r="K78" s="29">
        <v>8.9651332742161429</v>
      </c>
    </row>
    <row r="79" spans="2:11" x14ac:dyDescent="0.35">
      <c r="B79" s="30">
        <v>0</v>
      </c>
      <c r="C79" s="2" t="s">
        <v>73</v>
      </c>
      <c r="D79" s="28">
        <v>10.609551433871413</v>
      </c>
      <c r="E79" s="28">
        <v>10.213485021481103</v>
      </c>
      <c r="F79" s="28">
        <v>8.8705423116233515</v>
      </c>
      <c r="G79" s="28">
        <v>8.7711921672114315</v>
      </c>
      <c r="H79" s="28">
        <v>9.2273080040370132</v>
      </c>
      <c r="I79" s="28">
        <v>11.916655639486835</v>
      </c>
      <c r="J79" s="28">
        <v>11.090846221453912</v>
      </c>
      <c r="K79" s="29">
        <v>8.9631585016030613</v>
      </c>
    </row>
    <row r="80" spans="2:11" x14ac:dyDescent="0.35">
      <c r="B80" s="31"/>
      <c r="C80" s="2" t="s">
        <v>75</v>
      </c>
      <c r="D80" s="28">
        <v>10.607576661258332</v>
      </c>
      <c r="E80" s="28">
        <v>10.21151024886802</v>
      </c>
      <c r="F80" s="28">
        <v>8.8685675390102681</v>
      </c>
      <c r="G80" s="28">
        <v>8.7692173945983498</v>
      </c>
      <c r="H80" s="28">
        <v>9.2253332314239316</v>
      </c>
      <c r="I80" s="28">
        <v>11.914680866873754</v>
      </c>
      <c r="J80" s="28">
        <v>11.08887144884083</v>
      </c>
      <c r="K80" s="29">
        <v>8.9611837289899778</v>
      </c>
    </row>
    <row r="81" spans="2:11" x14ac:dyDescent="0.35">
      <c r="B81" s="31"/>
      <c r="C81" s="2" t="s">
        <v>77</v>
      </c>
      <c r="D81" s="28">
        <v>10.610941228313386</v>
      </c>
      <c r="E81" s="28">
        <v>10.21589616803144</v>
      </c>
      <c r="F81" s="28">
        <v>8.8725999353723779</v>
      </c>
      <c r="G81" s="28">
        <v>8.7733324451048649</v>
      </c>
      <c r="H81" s="28">
        <v>9.2296385159907253</v>
      </c>
      <c r="I81" s="28">
        <v>11.91938217591677</v>
      </c>
      <c r="J81" s="28">
        <v>11.093475649299425</v>
      </c>
      <c r="K81" s="29">
        <v>8.9653370803921124</v>
      </c>
    </row>
    <row r="82" spans="2:11" x14ac:dyDescent="0.35">
      <c r="B82" s="31"/>
      <c r="C82" s="2" t="s">
        <v>79</v>
      </c>
      <c r="D82" s="28">
        <v>10.609846467544727</v>
      </c>
      <c r="E82" s="28">
        <v>10.214801407262781</v>
      </c>
      <c r="F82" s="28">
        <v>8.871505174603719</v>
      </c>
      <c r="G82" s="28">
        <v>8.772237684336206</v>
      </c>
      <c r="H82" s="28">
        <v>9.2285437552220664</v>
      </c>
      <c r="I82" s="28">
        <v>11.918287415148109</v>
      </c>
      <c r="J82" s="28">
        <v>11.092380888530766</v>
      </c>
      <c r="K82" s="29">
        <v>8.9642423196234535</v>
      </c>
    </row>
    <row r="83" spans="2:11" x14ac:dyDescent="0.35">
      <c r="B83" s="31"/>
      <c r="C83" s="2" t="s">
        <v>81</v>
      </c>
      <c r="D83" s="28">
        <v>10.608204326391741</v>
      </c>
      <c r="E83" s="28">
        <v>10.213159266109795</v>
      </c>
      <c r="F83" s="28">
        <v>8.8698630334507307</v>
      </c>
      <c r="G83" s="28">
        <v>8.7705955431832177</v>
      </c>
      <c r="H83" s="28">
        <v>9.2269016140690781</v>
      </c>
      <c r="I83" s="28">
        <v>11.916645273995121</v>
      </c>
      <c r="J83" s="28">
        <v>11.090738747377777</v>
      </c>
      <c r="K83" s="29">
        <v>8.962600178470467</v>
      </c>
    </row>
    <row r="84" spans="2:11" x14ac:dyDescent="0.35">
      <c r="B84" s="31"/>
      <c r="C84" s="2" t="s">
        <v>83</v>
      </c>
      <c r="D84" s="28">
        <v>10.606562185238751</v>
      </c>
      <c r="E84" s="28">
        <v>10.211517124956805</v>
      </c>
      <c r="F84" s="28">
        <v>8.8682208922977424</v>
      </c>
      <c r="G84" s="28">
        <v>8.7689534020302293</v>
      </c>
      <c r="H84" s="28">
        <v>9.2252594729160897</v>
      </c>
      <c r="I84" s="28">
        <v>11.915003132842132</v>
      </c>
      <c r="J84" s="28">
        <v>11.089096606224789</v>
      </c>
      <c r="K84" s="29">
        <v>8.9609580373174769</v>
      </c>
    </row>
    <row r="85" spans="2:11" ht="15" thickBot="1" x14ac:dyDescent="0.4">
      <c r="B85" s="32"/>
      <c r="C85" s="3" t="s">
        <v>84</v>
      </c>
      <c r="D85" s="33">
        <v>10.612842721559884</v>
      </c>
      <c r="E85" s="33">
        <v>10.216776309169573</v>
      </c>
      <c r="F85" s="33">
        <v>8.8738335993118209</v>
      </c>
      <c r="G85" s="33">
        <v>8.7744834548999027</v>
      </c>
      <c r="H85" s="33">
        <v>9.2305992917254844</v>
      </c>
      <c r="I85" s="33">
        <v>11.919946927175305</v>
      </c>
      <c r="J85" s="33">
        <v>11.094137509142383</v>
      </c>
      <c r="K85" s="34">
        <v>8.9664497892915307</v>
      </c>
    </row>
    <row r="87" spans="2:11" ht="15" thickBot="1" x14ac:dyDescent="0.4"/>
    <row r="88" spans="2:11" ht="26.5" thickBot="1" x14ac:dyDescent="0.65">
      <c r="B88" s="4" t="s">
        <v>85</v>
      </c>
      <c r="C88" s="5"/>
      <c r="D88" s="6">
        <v>8</v>
      </c>
      <c r="E88" s="7" t="s">
        <v>113</v>
      </c>
      <c r="F88" s="8"/>
      <c r="G88" s="8"/>
      <c r="H88" s="8"/>
      <c r="I88" s="9"/>
      <c r="J88" s="5" t="s">
        <v>87</v>
      </c>
      <c r="K88" s="10" t="s">
        <v>11</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6.346238003253327</v>
      </c>
      <c r="E92" s="25">
        <v>5.5921159974627557</v>
      </c>
      <c r="F92" s="25">
        <v>4.421730550629726</v>
      </c>
      <c r="G92" s="25">
        <v>4.2133770601086198</v>
      </c>
      <c r="H92" s="25">
        <v>4.8328279997781731</v>
      </c>
      <c r="I92" s="25">
        <v>7.1755060588846957</v>
      </c>
      <c r="J92" s="25">
        <v>6.3903719420852445</v>
      </c>
      <c r="K92" s="26">
        <v>4.382852121197188</v>
      </c>
    </row>
    <row r="93" spans="2:11" x14ac:dyDescent="0.35">
      <c r="B93" s="27"/>
      <c r="C93" s="2" t="s">
        <v>69</v>
      </c>
      <c r="D93" s="28">
        <v>6.3559432287411664</v>
      </c>
      <c r="E93" s="28">
        <v>5.6013881725541639</v>
      </c>
      <c r="F93" s="28">
        <v>4.4316802452266915</v>
      </c>
      <c r="G93" s="28">
        <v>4.2231837956065528</v>
      </c>
      <c r="H93" s="28">
        <v>4.8423281798532676</v>
      </c>
      <c r="I93" s="28">
        <v>7.1842255094077849</v>
      </c>
      <c r="J93" s="28">
        <v>6.3993403928023209</v>
      </c>
      <c r="K93" s="29">
        <v>4.3925809903110293</v>
      </c>
    </row>
    <row r="94" spans="2:11" x14ac:dyDescent="0.35">
      <c r="B94" s="27" t="s">
        <v>115</v>
      </c>
      <c r="C94" s="2" t="s">
        <v>71</v>
      </c>
      <c r="D94" s="28">
        <v>6.3546267136657777</v>
      </c>
      <c r="E94" s="28">
        <v>5.600071657478777</v>
      </c>
      <c r="F94" s="28">
        <v>4.4303637301513028</v>
      </c>
      <c r="G94" s="28">
        <v>4.2218672805311641</v>
      </c>
      <c r="H94" s="28">
        <v>4.8410116647778789</v>
      </c>
      <c r="I94" s="28">
        <v>7.182908994332398</v>
      </c>
      <c r="J94" s="28">
        <v>6.3980238777269323</v>
      </c>
      <c r="K94" s="29">
        <v>4.3912644752356407</v>
      </c>
    </row>
    <row r="95" spans="2:11" x14ac:dyDescent="0.35">
      <c r="B95" s="30">
        <v>0</v>
      </c>
      <c r="C95" s="2" t="s">
        <v>73</v>
      </c>
      <c r="D95" s="28">
        <v>6.352651941052696</v>
      </c>
      <c r="E95" s="28">
        <v>5.5980968848656936</v>
      </c>
      <c r="F95" s="28">
        <v>4.4283889575382211</v>
      </c>
      <c r="G95" s="28">
        <v>4.2198925079180825</v>
      </c>
      <c r="H95" s="28">
        <v>4.8390368921647964</v>
      </c>
      <c r="I95" s="28">
        <v>7.1809342217193146</v>
      </c>
      <c r="J95" s="28">
        <v>6.3960491051138506</v>
      </c>
      <c r="K95" s="29">
        <v>4.3892897026225581</v>
      </c>
    </row>
    <row r="96" spans="2:11" x14ac:dyDescent="0.35">
      <c r="B96" s="31"/>
      <c r="C96" s="2" t="s">
        <v>75</v>
      </c>
      <c r="D96" s="28">
        <v>6.3506771684396135</v>
      </c>
      <c r="E96" s="28">
        <v>5.596122112252611</v>
      </c>
      <c r="F96" s="28">
        <v>4.4264141849251377</v>
      </c>
      <c r="G96" s="28">
        <v>4.217917735304999</v>
      </c>
      <c r="H96" s="28">
        <v>4.8370621195517138</v>
      </c>
      <c r="I96" s="28">
        <v>7.1789594491062321</v>
      </c>
      <c r="J96" s="28">
        <v>6.3940743325007681</v>
      </c>
      <c r="K96" s="29">
        <v>4.3873149300094756</v>
      </c>
    </row>
    <row r="97" spans="2:11" x14ac:dyDescent="0.35">
      <c r="B97" s="31"/>
      <c r="C97" s="2" t="s">
        <v>77</v>
      </c>
      <c r="D97" s="28">
        <v>6.3539900463163654</v>
      </c>
      <c r="E97" s="28">
        <v>5.5993972831065557</v>
      </c>
      <c r="F97" s="28">
        <v>4.4297218971387373</v>
      </c>
      <c r="G97" s="28">
        <v>4.221213217337823</v>
      </c>
      <c r="H97" s="28">
        <v>4.8403830384352711</v>
      </c>
      <c r="I97" s="28">
        <v>7.1824429594244847</v>
      </c>
      <c r="J97" s="28">
        <v>6.3974200708391278</v>
      </c>
      <c r="K97" s="29">
        <v>4.390624765665625</v>
      </c>
    </row>
    <row r="98" spans="2:11" x14ac:dyDescent="0.35">
      <c r="B98" s="31"/>
      <c r="C98" s="2" t="s">
        <v>79</v>
      </c>
      <c r="D98" s="28">
        <v>6.3528952855477057</v>
      </c>
      <c r="E98" s="28">
        <v>5.5983025223378968</v>
      </c>
      <c r="F98" s="28">
        <v>4.4286271363700784</v>
      </c>
      <c r="G98" s="28">
        <v>4.220118456569165</v>
      </c>
      <c r="H98" s="28">
        <v>4.8392882776666122</v>
      </c>
      <c r="I98" s="28">
        <v>7.181348198655825</v>
      </c>
      <c r="J98" s="28">
        <v>6.3963253100704689</v>
      </c>
      <c r="K98" s="29">
        <v>4.3895300048969661</v>
      </c>
    </row>
    <row r="99" spans="2:11" x14ac:dyDescent="0.35">
      <c r="B99" s="31"/>
      <c r="C99" s="2" t="s">
        <v>81</v>
      </c>
      <c r="D99" s="28">
        <v>6.3512531443947182</v>
      </c>
      <c r="E99" s="28">
        <v>5.5966603811849085</v>
      </c>
      <c r="F99" s="28">
        <v>4.4269849952170901</v>
      </c>
      <c r="G99" s="28">
        <v>4.2184763154161757</v>
      </c>
      <c r="H99" s="28">
        <v>4.8376461365136239</v>
      </c>
      <c r="I99" s="28">
        <v>7.1797060575028375</v>
      </c>
      <c r="J99" s="28">
        <v>6.3946831689174806</v>
      </c>
      <c r="K99" s="29">
        <v>4.3878878637439778</v>
      </c>
    </row>
    <row r="100" spans="2:11" x14ac:dyDescent="0.35">
      <c r="B100" s="31"/>
      <c r="C100" s="2" t="s">
        <v>83</v>
      </c>
      <c r="D100" s="28">
        <v>6.3496110032417299</v>
      </c>
      <c r="E100" s="28">
        <v>5.5950182400319202</v>
      </c>
      <c r="F100" s="28">
        <v>4.4253428540641027</v>
      </c>
      <c r="G100" s="28">
        <v>4.2168341742631883</v>
      </c>
      <c r="H100" s="28">
        <v>4.8360039953606355</v>
      </c>
      <c r="I100" s="28">
        <v>7.1780639163498492</v>
      </c>
      <c r="J100" s="28">
        <v>6.3930410277644922</v>
      </c>
      <c r="K100" s="29">
        <v>4.3862457225909903</v>
      </c>
    </row>
    <row r="101" spans="2:11" ht="15" thickBot="1" x14ac:dyDescent="0.4">
      <c r="B101" s="31"/>
      <c r="C101" s="3" t="s">
        <v>84</v>
      </c>
      <c r="D101" s="33">
        <v>6.3559432287411664</v>
      </c>
      <c r="E101" s="33">
        <v>5.6013881725541639</v>
      </c>
      <c r="F101" s="33">
        <v>4.4316802452266915</v>
      </c>
      <c r="G101" s="33">
        <v>4.2231837956065528</v>
      </c>
      <c r="H101" s="33">
        <v>4.8423281798532676</v>
      </c>
      <c r="I101" s="33">
        <v>7.1842255094077849</v>
      </c>
      <c r="J101" s="33">
        <v>6.3993403928023209</v>
      </c>
      <c r="K101" s="34">
        <v>4.3925809903110293</v>
      </c>
    </row>
    <row r="102" spans="2:11" x14ac:dyDescent="0.35">
      <c r="B102" s="36" t="s">
        <v>114</v>
      </c>
      <c r="C102" s="37" t="s">
        <v>2</v>
      </c>
      <c r="D102" s="25">
        <v>6.0263989912236484</v>
      </c>
      <c r="E102" s="25">
        <v>5.2722769854330762</v>
      </c>
      <c r="F102" s="25">
        <v>4.1018915386000465</v>
      </c>
      <c r="G102" s="25">
        <v>3.8935380480789403</v>
      </c>
      <c r="H102" s="25">
        <v>4.5129889877484937</v>
      </c>
      <c r="I102" s="25">
        <v>6.8556670468550154</v>
      </c>
      <c r="J102" s="25">
        <v>6.0705329300555659</v>
      </c>
      <c r="K102" s="26">
        <v>4.0630131091675086</v>
      </c>
    </row>
    <row r="103" spans="2:11" x14ac:dyDescent="0.35">
      <c r="B103" s="38"/>
      <c r="C103" s="39" t="s">
        <v>69</v>
      </c>
      <c r="D103" s="28">
        <v>6.0361042167114878</v>
      </c>
      <c r="E103" s="28">
        <v>5.2815491605244853</v>
      </c>
      <c r="F103" s="28">
        <v>4.111841233197012</v>
      </c>
      <c r="G103" s="28">
        <v>3.9033447835768738</v>
      </c>
      <c r="H103" s="28">
        <v>4.5224891678235881</v>
      </c>
      <c r="I103" s="28">
        <v>6.8643864973781064</v>
      </c>
      <c r="J103" s="28">
        <v>6.0795013807726423</v>
      </c>
      <c r="K103" s="29">
        <v>4.0727419782813499</v>
      </c>
    </row>
    <row r="104" spans="2:11" x14ac:dyDescent="0.35">
      <c r="B104" s="27" t="s">
        <v>116</v>
      </c>
      <c r="C104" s="39" t="s">
        <v>71</v>
      </c>
      <c r="D104" s="28">
        <v>6.0347877016360991</v>
      </c>
      <c r="E104" s="28">
        <v>5.2802326454490967</v>
      </c>
      <c r="F104" s="28">
        <v>4.1105247181216233</v>
      </c>
      <c r="G104" s="28">
        <v>3.9020282685014851</v>
      </c>
      <c r="H104" s="28">
        <v>4.5211726527481995</v>
      </c>
      <c r="I104" s="28">
        <v>6.8630699823027177</v>
      </c>
      <c r="J104" s="28">
        <v>6.0781848656972537</v>
      </c>
      <c r="K104" s="29">
        <v>4.0714254632059612</v>
      </c>
    </row>
    <row r="105" spans="2:11" x14ac:dyDescent="0.35">
      <c r="B105" s="40">
        <v>0</v>
      </c>
      <c r="C105" s="39" t="s">
        <v>73</v>
      </c>
      <c r="D105" s="28">
        <v>6.0328129290230157</v>
      </c>
      <c r="E105" s="28">
        <v>5.2782578728360141</v>
      </c>
      <c r="F105" s="28">
        <v>4.1085499455085417</v>
      </c>
      <c r="G105" s="28">
        <v>3.9000534958884026</v>
      </c>
      <c r="H105" s="28">
        <v>4.5191978801351169</v>
      </c>
      <c r="I105" s="28">
        <v>6.8610952096896352</v>
      </c>
      <c r="J105" s="28">
        <v>6.0762100930841703</v>
      </c>
      <c r="K105" s="29">
        <v>4.0694506905928787</v>
      </c>
    </row>
    <row r="106" spans="2:11" x14ac:dyDescent="0.35">
      <c r="B106" s="41"/>
      <c r="C106" s="39" t="s">
        <v>75</v>
      </c>
      <c r="D106" s="28">
        <v>6.030838156409934</v>
      </c>
      <c r="E106" s="28">
        <v>5.2762831002229316</v>
      </c>
      <c r="F106" s="28">
        <v>4.1065751728954583</v>
      </c>
      <c r="G106" s="28">
        <v>3.89807872327532</v>
      </c>
      <c r="H106" s="28">
        <v>4.5172231075220344</v>
      </c>
      <c r="I106" s="28">
        <v>6.8591204370765526</v>
      </c>
      <c r="J106" s="28">
        <v>6.0742353204710886</v>
      </c>
      <c r="K106" s="29">
        <v>4.0674759179797961</v>
      </c>
    </row>
    <row r="107" spans="2:11" x14ac:dyDescent="0.35">
      <c r="B107" s="41"/>
      <c r="C107" s="39" t="s">
        <v>77</v>
      </c>
      <c r="D107" s="28">
        <v>6.0341510342866851</v>
      </c>
      <c r="E107" s="28">
        <v>5.2795582710768763</v>
      </c>
      <c r="F107" s="28">
        <v>4.1098828851090579</v>
      </c>
      <c r="G107" s="28">
        <v>3.9013742053081435</v>
      </c>
      <c r="H107" s="28">
        <v>4.5205440264055916</v>
      </c>
      <c r="I107" s="28">
        <v>6.8626039473948044</v>
      </c>
      <c r="J107" s="28">
        <v>6.0775810588094474</v>
      </c>
      <c r="K107" s="29">
        <v>4.0707857536359455</v>
      </c>
    </row>
    <row r="108" spans="2:11" x14ac:dyDescent="0.35">
      <c r="B108" s="41"/>
      <c r="C108" s="39" t="s">
        <v>79</v>
      </c>
      <c r="D108" s="28">
        <v>6.0330562735180262</v>
      </c>
      <c r="E108" s="28">
        <v>5.2784635103082174</v>
      </c>
      <c r="F108" s="28">
        <v>4.108788124340399</v>
      </c>
      <c r="G108" s="28">
        <v>3.9002794445394851</v>
      </c>
      <c r="H108" s="28">
        <v>4.5194492656369327</v>
      </c>
      <c r="I108" s="28">
        <v>6.8615091866261464</v>
      </c>
      <c r="J108" s="28">
        <v>6.0764862980407885</v>
      </c>
      <c r="K108" s="29">
        <v>4.0696909928672866</v>
      </c>
    </row>
    <row r="109" spans="2:11" x14ac:dyDescent="0.35">
      <c r="B109" s="41"/>
      <c r="C109" s="39" t="s">
        <v>81</v>
      </c>
      <c r="D109" s="28">
        <v>6.0314141323650379</v>
      </c>
      <c r="E109" s="28">
        <v>5.276821369155229</v>
      </c>
      <c r="F109" s="28">
        <v>4.1071459831874106</v>
      </c>
      <c r="G109" s="28">
        <v>3.8986373033864967</v>
      </c>
      <c r="H109" s="28">
        <v>4.5178071244839444</v>
      </c>
      <c r="I109" s="28">
        <v>6.8598670454731572</v>
      </c>
      <c r="J109" s="28">
        <v>6.0748441568878002</v>
      </c>
      <c r="K109" s="29">
        <v>4.0680488517142983</v>
      </c>
    </row>
    <row r="110" spans="2:11" x14ac:dyDescent="0.35">
      <c r="B110" s="41"/>
      <c r="C110" s="39" t="s">
        <v>83</v>
      </c>
      <c r="D110" s="28">
        <v>6.0297719912120495</v>
      </c>
      <c r="E110" s="28">
        <v>5.2751792280022407</v>
      </c>
      <c r="F110" s="28">
        <v>4.1055038420344232</v>
      </c>
      <c r="G110" s="28">
        <v>3.8969951622335088</v>
      </c>
      <c r="H110" s="28">
        <v>4.5161649833309561</v>
      </c>
      <c r="I110" s="28">
        <v>6.8582249043201688</v>
      </c>
      <c r="J110" s="28">
        <v>6.0732020157348119</v>
      </c>
      <c r="K110" s="29">
        <v>4.0664067105613109</v>
      </c>
    </row>
    <row r="111" spans="2:11" ht="15" thickBot="1" x14ac:dyDescent="0.4">
      <c r="B111" s="42"/>
      <c r="C111" s="43" t="s">
        <v>84</v>
      </c>
      <c r="D111" s="33">
        <v>6.0361042167114878</v>
      </c>
      <c r="E111" s="33">
        <v>5.2815491605244853</v>
      </c>
      <c r="F111" s="33">
        <v>4.111841233197012</v>
      </c>
      <c r="G111" s="33">
        <v>3.9033447835768738</v>
      </c>
      <c r="H111" s="33">
        <v>4.5224891678235881</v>
      </c>
      <c r="I111" s="33">
        <v>6.8643864973781064</v>
      </c>
      <c r="J111" s="33">
        <v>6.0795013807726423</v>
      </c>
      <c r="K111" s="34">
        <v>4.0727419782813499</v>
      </c>
    </row>
    <row r="112" spans="2:11" x14ac:dyDescent="0.35">
      <c r="B112" s="35" t="s">
        <v>114</v>
      </c>
      <c r="C112" s="1" t="s">
        <v>2</v>
      </c>
      <c r="D112" s="25">
        <v>5.5466404731791297</v>
      </c>
      <c r="E112" s="25">
        <v>4.7925184673885566</v>
      </c>
      <c r="F112" s="25">
        <v>3.6221330205555278</v>
      </c>
      <c r="G112" s="25">
        <v>3.4137795300344207</v>
      </c>
      <c r="H112" s="25">
        <v>4.0332304697039749</v>
      </c>
      <c r="I112" s="25">
        <v>6.3759085288104966</v>
      </c>
      <c r="J112" s="25">
        <v>5.5907744120110472</v>
      </c>
      <c r="K112" s="26">
        <v>3.5832545911229903</v>
      </c>
    </row>
    <row r="113" spans="2:11" x14ac:dyDescent="0.35">
      <c r="B113" s="27"/>
      <c r="C113" s="2" t="s">
        <v>69</v>
      </c>
      <c r="D113" s="28">
        <v>5.556345698666969</v>
      </c>
      <c r="E113" s="28">
        <v>4.8017906424799657</v>
      </c>
      <c r="F113" s="28">
        <v>3.6320827151524928</v>
      </c>
      <c r="G113" s="28">
        <v>3.4235862655323541</v>
      </c>
      <c r="H113" s="28">
        <v>4.0427306497790685</v>
      </c>
      <c r="I113" s="28">
        <v>6.3846279793335876</v>
      </c>
      <c r="J113" s="28">
        <v>5.5997428627281236</v>
      </c>
      <c r="K113" s="29">
        <v>3.5929834602368302</v>
      </c>
    </row>
    <row r="114" spans="2:11" ht="15" thickBot="1" x14ac:dyDescent="0.4">
      <c r="B114" s="27" t="s">
        <v>117</v>
      </c>
      <c r="C114" s="2" t="s">
        <v>71</v>
      </c>
      <c r="D114" s="28">
        <v>5.5550291835915804</v>
      </c>
      <c r="E114" s="28">
        <v>4.8004741274045779</v>
      </c>
      <c r="F114" s="44">
        <v>3.6307662000771042</v>
      </c>
      <c r="G114" s="28">
        <v>3.4222697504569655</v>
      </c>
      <c r="H114" s="28">
        <v>4.0414141347036798</v>
      </c>
      <c r="I114" s="28">
        <v>6.383311464258199</v>
      </c>
      <c r="J114" s="28">
        <v>5.5984263476527349</v>
      </c>
      <c r="K114" s="29">
        <v>3.5916669451614416</v>
      </c>
    </row>
    <row r="115" spans="2:11" ht="15" thickBot="1" x14ac:dyDescent="0.4">
      <c r="B115" s="30">
        <v>0</v>
      </c>
      <c r="C115" s="2" t="s">
        <v>73</v>
      </c>
      <c r="D115" s="28">
        <v>5.5530544109784969</v>
      </c>
      <c r="E115" s="45">
        <v>4.7984993547914954</v>
      </c>
      <c r="F115" s="46">
        <v>3.6287914274640221</v>
      </c>
      <c r="G115" s="47">
        <v>3.4202949778438834</v>
      </c>
      <c r="H115" s="28">
        <v>4.0394393620905982</v>
      </c>
      <c r="I115" s="28">
        <v>6.3813366916451155</v>
      </c>
      <c r="J115" s="28">
        <v>5.5964515750396515</v>
      </c>
      <c r="K115" s="29">
        <v>3.5896921725483595</v>
      </c>
    </row>
    <row r="116" spans="2:11" x14ac:dyDescent="0.35">
      <c r="B116" s="31"/>
      <c r="C116" s="2" t="s">
        <v>75</v>
      </c>
      <c r="D116" s="28">
        <v>5.5510796383654144</v>
      </c>
      <c r="E116" s="28">
        <v>4.7965245821784128</v>
      </c>
      <c r="F116" s="48">
        <v>3.6268166548509395</v>
      </c>
      <c r="G116" s="28">
        <v>3.4183202052308008</v>
      </c>
      <c r="H116" s="28">
        <v>4.0374645894775156</v>
      </c>
      <c r="I116" s="28">
        <v>6.379361919032033</v>
      </c>
      <c r="J116" s="28">
        <v>5.594476802426569</v>
      </c>
      <c r="K116" s="29">
        <v>3.5877173999352769</v>
      </c>
    </row>
    <row r="117" spans="2:11" x14ac:dyDescent="0.35">
      <c r="B117" s="31"/>
      <c r="C117" s="2" t="s">
        <v>77</v>
      </c>
      <c r="D117" s="28">
        <v>5.5543925162421663</v>
      </c>
      <c r="E117" s="28">
        <v>4.7997997530323575</v>
      </c>
      <c r="F117" s="28">
        <v>3.6301243670645391</v>
      </c>
      <c r="G117" s="28">
        <v>3.4216156872636247</v>
      </c>
      <c r="H117" s="28">
        <v>4.0407855083610729</v>
      </c>
      <c r="I117" s="28">
        <v>6.3828454293502856</v>
      </c>
      <c r="J117" s="28">
        <v>5.5978225407649287</v>
      </c>
      <c r="K117" s="29">
        <v>3.5910272355914268</v>
      </c>
    </row>
    <row r="118" spans="2:11" x14ac:dyDescent="0.35">
      <c r="B118" s="31"/>
      <c r="C118" s="2" t="s">
        <v>79</v>
      </c>
      <c r="D118" s="28">
        <v>5.5532977554735075</v>
      </c>
      <c r="E118" s="28">
        <v>4.7987049922636977</v>
      </c>
      <c r="F118" s="28">
        <v>3.6290296062958798</v>
      </c>
      <c r="G118" s="28">
        <v>3.4205209264949659</v>
      </c>
      <c r="H118" s="28">
        <v>4.039690747592414</v>
      </c>
      <c r="I118" s="28">
        <v>6.3817506685816277</v>
      </c>
      <c r="J118" s="28">
        <v>5.5967277799962698</v>
      </c>
      <c r="K118" s="29">
        <v>3.5899324748227674</v>
      </c>
    </row>
    <row r="119" spans="2:11" x14ac:dyDescent="0.35">
      <c r="B119" s="31"/>
      <c r="C119" s="2" t="s">
        <v>81</v>
      </c>
      <c r="D119" s="28">
        <v>5.5516556143205191</v>
      </c>
      <c r="E119" s="28">
        <v>4.7970628511107103</v>
      </c>
      <c r="F119" s="28">
        <v>3.6273874651428919</v>
      </c>
      <c r="G119" s="28">
        <v>3.418878785341978</v>
      </c>
      <c r="H119" s="28">
        <v>4.0380486064394256</v>
      </c>
      <c r="I119" s="28">
        <v>6.3801085274286384</v>
      </c>
      <c r="J119" s="28">
        <v>5.5950856388432815</v>
      </c>
      <c r="K119" s="29">
        <v>3.5882903336697796</v>
      </c>
    </row>
    <row r="120" spans="2:11" x14ac:dyDescent="0.35">
      <c r="B120" s="31"/>
      <c r="C120" s="2" t="s">
        <v>83</v>
      </c>
      <c r="D120" s="28">
        <v>5.5500134731675308</v>
      </c>
      <c r="E120" s="28">
        <v>4.795420709957722</v>
      </c>
      <c r="F120" s="28">
        <v>3.6257453239899036</v>
      </c>
      <c r="G120" s="28">
        <v>3.4172366441889892</v>
      </c>
      <c r="H120" s="28">
        <v>4.0364064652864373</v>
      </c>
      <c r="I120" s="28">
        <v>6.3784663862756501</v>
      </c>
      <c r="J120" s="28">
        <v>5.5934434976902931</v>
      </c>
      <c r="K120" s="29">
        <v>3.5866481925167912</v>
      </c>
    </row>
    <row r="121" spans="2:11" ht="15" thickBot="1" x14ac:dyDescent="0.4">
      <c r="B121" s="32"/>
      <c r="C121" s="3" t="s">
        <v>84</v>
      </c>
      <c r="D121" s="33">
        <v>5.556345698666969</v>
      </c>
      <c r="E121" s="33">
        <v>4.8017906424799657</v>
      </c>
      <c r="F121" s="33">
        <v>3.6320827151524928</v>
      </c>
      <c r="G121" s="33">
        <v>3.4235862655323541</v>
      </c>
      <c r="H121" s="33">
        <v>4.0427306497790685</v>
      </c>
      <c r="I121" s="33">
        <v>6.3846279793335876</v>
      </c>
      <c r="J121" s="33">
        <v>5.5997428627281236</v>
      </c>
      <c r="K121" s="34">
        <v>3.5929834602368302</v>
      </c>
    </row>
    <row r="122" spans="2:11" x14ac:dyDescent="0.35">
      <c r="B122" s="24" t="s">
        <v>114</v>
      </c>
      <c r="C122" s="1" t="s">
        <v>2</v>
      </c>
      <c r="D122" s="25">
        <v>5.06688195513461</v>
      </c>
      <c r="E122" s="25">
        <v>4.3127599493440378</v>
      </c>
      <c r="F122" s="25">
        <v>3.1423745025110086</v>
      </c>
      <c r="G122" s="25">
        <v>2.934021011989902</v>
      </c>
      <c r="H122" s="25">
        <v>3.5534719516594553</v>
      </c>
      <c r="I122" s="25">
        <v>5.8961500107659779</v>
      </c>
      <c r="J122" s="25">
        <v>5.1110158939665276</v>
      </c>
      <c r="K122" s="26">
        <v>3.1034960730784706</v>
      </c>
    </row>
    <row r="123" spans="2:11" x14ac:dyDescent="0.35">
      <c r="B123" s="27"/>
      <c r="C123" s="2" t="s">
        <v>69</v>
      </c>
      <c r="D123" s="28">
        <v>5.0765871806224485</v>
      </c>
      <c r="E123" s="28">
        <v>4.3220321244354469</v>
      </c>
      <c r="F123" s="28">
        <v>3.1523241971079741</v>
      </c>
      <c r="G123" s="28">
        <v>2.9438277474878354</v>
      </c>
      <c r="H123" s="28">
        <v>3.5629721317345497</v>
      </c>
      <c r="I123" s="28">
        <v>5.9048694612890671</v>
      </c>
      <c r="J123" s="28">
        <v>5.1199843446836031</v>
      </c>
      <c r="K123" s="29">
        <v>3.1132249421923115</v>
      </c>
    </row>
    <row r="124" spans="2:11" x14ac:dyDescent="0.35">
      <c r="B124" s="27" t="s">
        <v>118</v>
      </c>
      <c r="C124" s="2" t="s">
        <v>71</v>
      </c>
      <c r="D124" s="28">
        <v>5.0752706655470607</v>
      </c>
      <c r="E124" s="28">
        <v>4.3207156093600583</v>
      </c>
      <c r="F124" s="28">
        <v>3.1510076820325854</v>
      </c>
      <c r="G124" s="28">
        <v>2.9425112324124467</v>
      </c>
      <c r="H124" s="28">
        <v>3.5616556166591611</v>
      </c>
      <c r="I124" s="28">
        <v>5.9035529462136802</v>
      </c>
      <c r="J124" s="28">
        <v>5.1186678296082153</v>
      </c>
      <c r="K124" s="29">
        <v>3.1119084271169228</v>
      </c>
    </row>
    <row r="125" spans="2:11" x14ac:dyDescent="0.35">
      <c r="B125" s="30">
        <v>0</v>
      </c>
      <c r="C125" s="2" t="s">
        <v>73</v>
      </c>
      <c r="D125" s="28">
        <v>5.0732958929339782</v>
      </c>
      <c r="E125" s="28">
        <v>4.3187408367469766</v>
      </c>
      <c r="F125" s="28">
        <v>3.1490329094195033</v>
      </c>
      <c r="G125" s="28">
        <v>2.9405364597993646</v>
      </c>
      <c r="H125" s="28">
        <v>3.559680844046079</v>
      </c>
      <c r="I125" s="28">
        <v>5.9015781736005968</v>
      </c>
      <c r="J125" s="28">
        <v>5.1166930569951328</v>
      </c>
      <c r="K125" s="29">
        <v>3.1099336545038407</v>
      </c>
    </row>
    <row r="126" spans="2:11" x14ac:dyDescent="0.35">
      <c r="B126" s="31"/>
      <c r="C126" s="2" t="s">
        <v>75</v>
      </c>
      <c r="D126" s="28">
        <v>5.0713211203208957</v>
      </c>
      <c r="E126" s="28">
        <v>4.3167660641338932</v>
      </c>
      <c r="F126" s="28">
        <v>3.1470581368064203</v>
      </c>
      <c r="G126" s="28">
        <v>2.9385616871862816</v>
      </c>
      <c r="H126" s="28">
        <v>3.557706071432996</v>
      </c>
      <c r="I126" s="28">
        <v>5.8996034009875142</v>
      </c>
      <c r="J126" s="28">
        <v>5.1147182843820502</v>
      </c>
      <c r="K126" s="29">
        <v>3.1079588818907578</v>
      </c>
    </row>
    <row r="127" spans="2:11" x14ac:dyDescent="0.35">
      <c r="B127" s="31"/>
      <c r="C127" s="2" t="s">
        <v>77</v>
      </c>
      <c r="D127" s="28">
        <v>5.0746339981976476</v>
      </c>
      <c r="E127" s="28">
        <v>4.3200412349878379</v>
      </c>
      <c r="F127" s="28">
        <v>3.1503658490200195</v>
      </c>
      <c r="G127" s="28">
        <v>2.9418571692191056</v>
      </c>
      <c r="H127" s="28">
        <v>3.5610269903165537</v>
      </c>
      <c r="I127" s="28">
        <v>5.9030869113057669</v>
      </c>
      <c r="J127" s="28">
        <v>5.1180640227204099</v>
      </c>
      <c r="K127" s="29">
        <v>3.1112687175469071</v>
      </c>
    </row>
    <row r="128" spans="2:11" x14ac:dyDescent="0.35">
      <c r="B128" s="31"/>
      <c r="C128" s="2" t="s">
        <v>79</v>
      </c>
      <c r="D128" s="28">
        <v>5.0735392374289887</v>
      </c>
      <c r="E128" s="28">
        <v>4.318946474219179</v>
      </c>
      <c r="F128" s="28">
        <v>3.149271088251361</v>
      </c>
      <c r="G128" s="28">
        <v>2.9407624084504471</v>
      </c>
      <c r="H128" s="28">
        <v>3.5599322295478943</v>
      </c>
      <c r="I128" s="28">
        <v>5.9019921505371071</v>
      </c>
      <c r="J128" s="28">
        <v>5.1169692619517511</v>
      </c>
      <c r="K128" s="29">
        <v>3.1101739567782487</v>
      </c>
    </row>
    <row r="129" spans="2:11" x14ac:dyDescent="0.35">
      <c r="B129" s="31"/>
      <c r="C129" s="2" t="s">
        <v>81</v>
      </c>
      <c r="D129" s="28">
        <v>5.0718970962759995</v>
      </c>
      <c r="E129" s="28">
        <v>4.3173043330661907</v>
      </c>
      <c r="F129" s="28">
        <v>3.1476289470983723</v>
      </c>
      <c r="G129" s="28">
        <v>2.9391202672974583</v>
      </c>
      <c r="H129" s="28">
        <v>3.558290088394906</v>
      </c>
      <c r="I129" s="28">
        <v>5.9003500093841197</v>
      </c>
      <c r="J129" s="28">
        <v>5.1153271207987618</v>
      </c>
      <c r="K129" s="29">
        <v>3.1085318156252604</v>
      </c>
    </row>
    <row r="130" spans="2:11" x14ac:dyDescent="0.35">
      <c r="B130" s="31"/>
      <c r="C130" s="2" t="s">
        <v>83</v>
      </c>
      <c r="D130" s="28">
        <v>5.0702549551230121</v>
      </c>
      <c r="E130" s="28">
        <v>4.3156621919132032</v>
      </c>
      <c r="F130" s="28">
        <v>3.1459868059453848</v>
      </c>
      <c r="G130" s="28">
        <v>2.9374781261444705</v>
      </c>
      <c r="H130" s="28">
        <v>3.5566479472419181</v>
      </c>
      <c r="I130" s="28">
        <v>5.8987078682311314</v>
      </c>
      <c r="J130" s="28">
        <v>5.1136849796457744</v>
      </c>
      <c r="K130" s="29">
        <v>3.1068896744722725</v>
      </c>
    </row>
    <row r="131" spans="2:11" ht="15" thickBot="1" x14ac:dyDescent="0.4">
      <c r="B131" s="32"/>
      <c r="C131" s="3" t="s">
        <v>84</v>
      </c>
      <c r="D131" s="33">
        <v>5.0765871806224485</v>
      </c>
      <c r="E131" s="33">
        <v>4.3220321244354469</v>
      </c>
      <c r="F131" s="33">
        <v>3.1523241971079741</v>
      </c>
      <c r="G131" s="33">
        <v>2.9438277474878354</v>
      </c>
      <c r="H131" s="33">
        <v>3.5629721317345497</v>
      </c>
      <c r="I131" s="33">
        <v>5.9048694612890671</v>
      </c>
      <c r="J131" s="33">
        <v>5.1199843446836031</v>
      </c>
      <c r="K131" s="34">
        <v>3.1132249421923115</v>
      </c>
    </row>
    <row r="132" spans="2:11" x14ac:dyDescent="0.35">
      <c r="B132" s="36" t="s">
        <v>119</v>
      </c>
      <c r="C132" s="1" t="s">
        <v>2</v>
      </c>
      <c r="D132" s="25">
        <v>5.7973292087686916</v>
      </c>
      <c r="E132" s="25">
        <v>5.0353219326435914</v>
      </c>
      <c r="F132" s="25">
        <v>3.8728404513268084</v>
      </c>
      <c r="G132" s="25">
        <v>3.6583506593589421</v>
      </c>
      <c r="H132" s="25">
        <v>4.2812241932551833</v>
      </c>
      <c r="I132" s="25">
        <v>6.6187628721384186</v>
      </c>
      <c r="J132" s="25">
        <v>5.8324466099252961</v>
      </c>
      <c r="K132" s="26">
        <v>3.8283270455631966</v>
      </c>
    </row>
    <row r="133" spans="2:11" x14ac:dyDescent="0.35">
      <c r="B133" s="27"/>
      <c r="C133" s="2" t="s">
        <v>69</v>
      </c>
      <c r="D133" s="28">
        <v>5.8072385942826452</v>
      </c>
      <c r="E133" s="28">
        <v>5.0448378838333348</v>
      </c>
      <c r="F133" s="28">
        <v>3.8829294360441344</v>
      </c>
      <c r="G133" s="28">
        <v>3.6683227320963172</v>
      </c>
      <c r="H133" s="28">
        <v>4.2908647473804722</v>
      </c>
      <c r="I133" s="28">
        <v>6.6277030232631935</v>
      </c>
      <c r="J133" s="28">
        <v>5.8417261528537603</v>
      </c>
      <c r="K133" s="29">
        <v>3.8383997526369567</v>
      </c>
    </row>
    <row r="134" spans="2:11" x14ac:dyDescent="0.35">
      <c r="B134" s="27" t="s">
        <v>115</v>
      </c>
      <c r="C134" s="2" t="s">
        <v>71</v>
      </c>
      <c r="D134" s="28">
        <v>5.8059220792072574</v>
      </c>
      <c r="E134" s="28">
        <v>5.0435213687579461</v>
      </c>
      <c r="F134" s="28">
        <v>3.8816129209687458</v>
      </c>
      <c r="G134" s="28">
        <v>3.6670062170209285</v>
      </c>
      <c r="H134" s="28">
        <v>4.2895482323050835</v>
      </c>
      <c r="I134" s="28">
        <v>6.6263865081878066</v>
      </c>
      <c r="J134" s="28">
        <v>5.8404096377783716</v>
      </c>
      <c r="K134" s="29">
        <v>3.8370832375615684</v>
      </c>
    </row>
    <row r="135" spans="2:11" x14ac:dyDescent="0.35">
      <c r="B135" s="30">
        <v>0</v>
      </c>
      <c r="C135" s="2" t="s">
        <v>73</v>
      </c>
      <c r="D135" s="28">
        <v>5.8039473065941749</v>
      </c>
      <c r="E135" s="28">
        <v>5.0415465961448636</v>
      </c>
      <c r="F135" s="28">
        <v>3.8796381483556637</v>
      </c>
      <c r="G135" s="28">
        <v>3.6650314444078465</v>
      </c>
      <c r="H135" s="28">
        <v>4.2875734596920019</v>
      </c>
      <c r="I135" s="28">
        <v>6.6244117355747232</v>
      </c>
      <c r="J135" s="28">
        <v>5.83843486516529</v>
      </c>
      <c r="K135" s="29">
        <v>3.8351084649484859</v>
      </c>
    </row>
    <row r="136" spans="2:11" x14ac:dyDescent="0.35">
      <c r="B136" s="31"/>
      <c r="C136" s="2" t="s">
        <v>75</v>
      </c>
      <c r="D136" s="28">
        <v>5.8019725339810924</v>
      </c>
      <c r="E136" s="28">
        <v>5.039571823531781</v>
      </c>
      <c r="F136" s="28">
        <v>3.8776633757425807</v>
      </c>
      <c r="G136" s="28">
        <v>3.6630566717947635</v>
      </c>
      <c r="H136" s="28">
        <v>4.2855986870789184</v>
      </c>
      <c r="I136" s="28">
        <v>6.6224369629616406</v>
      </c>
      <c r="J136" s="28">
        <v>5.8364600925522074</v>
      </c>
      <c r="K136" s="29">
        <v>3.8331336923354029</v>
      </c>
    </row>
    <row r="137" spans="2:11" x14ac:dyDescent="0.35">
      <c r="B137" s="31"/>
      <c r="C137" s="2" t="s">
        <v>77</v>
      </c>
      <c r="D137" s="28">
        <v>5.8052841432647631</v>
      </c>
      <c r="E137" s="28">
        <v>5.042847062758212</v>
      </c>
      <c r="F137" s="28">
        <v>3.8808674741456319</v>
      </c>
      <c r="G137" s="28">
        <v>3.6663187993419162</v>
      </c>
      <c r="H137" s="28">
        <v>4.2889353403495276</v>
      </c>
      <c r="I137" s="28">
        <v>6.6258191518216512</v>
      </c>
      <c r="J137" s="28">
        <v>5.8397123799708508</v>
      </c>
      <c r="K137" s="29">
        <v>3.8363774660455983</v>
      </c>
    </row>
    <row r="138" spans="2:11" x14ac:dyDescent="0.35">
      <c r="B138" s="31"/>
      <c r="C138" s="2" t="s">
        <v>79</v>
      </c>
      <c r="D138" s="28">
        <v>5.8041893824961033</v>
      </c>
      <c r="E138" s="28">
        <v>5.0417523019895532</v>
      </c>
      <c r="F138" s="28">
        <v>3.879772713376973</v>
      </c>
      <c r="G138" s="28">
        <v>3.6652240385732577</v>
      </c>
      <c r="H138" s="28">
        <v>4.2878405795808687</v>
      </c>
      <c r="I138" s="28">
        <v>6.6247243910529932</v>
      </c>
      <c r="J138" s="28">
        <v>5.838617619202191</v>
      </c>
      <c r="K138" s="29">
        <v>3.8352827052769394</v>
      </c>
    </row>
    <row r="139" spans="2:11" x14ac:dyDescent="0.35">
      <c r="B139" s="31"/>
      <c r="C139" s="2" t="s">
        <v>81</v>
      </c>
      <c r="D139" s="28">
        <v>5.8025472413431158</v>
      </c>
      <c r="E139" s="28">
        <v>5.0401101608365648</v>
      </c>
      <c r="F139" s="28">
        <v>3.8781305722239847</v>
      </c>
      <c r="G139" s="28">
        <v>3.6635818974202694</v>
      </c>
      <c r="H139" s="28">
        <v>4.2861984384278804</v>
      </c>
      <c r="I139" s="28">
        <v>6.6230822499000039</v>
      </c>
      <c r="J139" s="28">
        <v>5.8369754780492036</v>
      </c>
      <c r="K139" s="29">
        <v>3.833640564123951</v>
      </c>
    </row>
    <row r="140" spans="2:11" x14ac:dyDescent="0.35">
      <c r="B140" s="31"/>
      <c r="C140" s="2" t="s">
        <v>83</v>
      </c>
      <c r="D140" s="28">
        <v>5.8009051001901275</v>
      </c>
      <c r="E140" s="28">
        <v>5.0384680196835765</v>
      </c>
      <c r="F140" s="28">
        <v>3.8764884310709968</v>
      </c>
      <c r="G140" s="28">
        <v>3.6619397562672815</v>
      </c>
      <c r="H140" s="28">
        <v>4.2845562972748921</v>
      </c>
      <c r="I140" s="28">
        <v>6.6214401087470156</v>
      </c>
      <c r="J140" s="28">
        <v>5.8353333368962153</v>
      </c>
      <c r="K140" s="29">
        <v>3.8319984229709632</v>
      </c>
    </row>
    <row r="141" spans="2:11" ht="15" thickBot="1" x14ac:dyDescent="0.4">
      <c r="B141" s="32"/>
      <c r="C141" s="3" t="s">
        <v>84</v>
      </c>
      <c r="D141" s="33">
        <v>5.8072385942826452</v>
      </c>
      <c r="E141" s="33">
        <v>5.0448378838333348</v>
      </c>
      <c r="F141" s="33">
        <v>3.8829294360441344</v>
      </c>
      <c r="G141" s="33">
        <v>3.6683227320963172</v>
      </c>
      <c r="H141" s="33">
        <v>4.2908647473804722</v>
      </c>
      <c r="I141" s="33">
        <v>6.6277030232631935</v>
      </c>
      <c r="J141" s="33">
        <v>5.8417261528537603</v>
      </c>
      <c r="K141" s="34">
        <v>3.8383997526369567</v>
      </c>
    </row>
    <row r="142" spans="2:11" x14ac:dyDescent="0.35">
      <c r="B142" s="36" t="s">
        <v>119</v>
      </c>
      <c r="C142" s="1" t="s">
        <v>2</v>
      </c>
      <c r="D142" s="25">
        <v>5.5263786447905057</v>
      </c>
      <c r="E142" s="25">
        <v>4.7643713686654046</v>
      </c>
      <c r="F142" s="25">
        <v>3.601889887348622</v>
      </c>
      <c r="G142" s="25">
        <v>3.3874000953807553</v>
      </c>
      <c r="H142" s="25">
        <v>4.0102736292769965</v>
      </c>
      <c r="I142" s="25">
        <v>6.3478123081602309</v>
      </c>
      <c r="J142" s="25">
        <v>5.5614960459471101</v>
      </c>
      <c r="K142" s="26">
        <v>3.5573764815850097</v>
      </c>
    </row>
    <row r="143" spans="2:11" x14ac:dyDescent="0.35">
      <c r="B143" s="27"/>
      <c r="C143" s="2" t="s">
        <v>69</v>
      </c>
      <c r="D143" s="28">
        <v>5.5362880303044593</v>
      </c>
      <c r="E143" s="28">
        <v>4.7738873198551479</v>
      </c>
      <c r="F143" s="28">
        <v>3.6119788720659476</v>
      </c>
      <c r="G143" s="28">
        <v>3.3973721681181304</v>
      </c>
      <c r="H143" s="28">
        <v>4.0199141834022853</v>
      </c>
      <c r="I143" s="28">
        <v>6.3567524592850075</v>
      </c>
      <c r="J143" s="28">
        <v>5.5707755888755743</v>
      </c>
      <c r="K143" s="29">
        <v>3.5674491886587703</v>
      </c>
    </row>
    <row r="144" spans="2:11" x14ac:dyDescent="0.35">
      <c r="B144" s="27" t="s">
        <v>116</v>
      </c>
      <c r="C144" s="2" t="s">
        <v>71</v>
      </c>
      <c r="D144" s="28">
        <v>5.5349715152290706</v>
      </c>
      <c r="E144" s="28">
        <v>4.7725708047797593</v>
      </c>
      <c r="F144" s="28">
        <v>3.6106623569905594</v>
      </c>
      <c r="G144" s="28">
        <v>3.3960556530427417</v>
      </c>
      <c r="H144" s="28">
        <v>4.0185976683268967</v>
      </c>
      <c r="I144" s="28">
        <v>6.3554359442096189</v>
      </c>
      <c r="J144" s="28">
        <v>5.5694590738001857</v>
      </c>
      <c r="K144" s="29">
        <v>3.5661326735833816</v>
      </c>
    </row>
    <row r="145" spans="2:11" x14ac:dyDescent="0.35">
      <c r="B145" s="30">
        <v>0</v>
      </c>
      <c r="C145" s="2" t="s">
        <v>73</v>
      </c>
      <c r="D145" s="28">
        <v>5.5329967426159872</v>
      </c>
      <c r="E145" s="28">
        <v>4.7705960321666767</v>
      </c>
      <c r="F145" s="28">
        <v>3.6086875843774768</v>
      </c>
      <c r="G145" s="28">
        <v>3.3940808804296596</v>
      </c>
      <c r="H145" s="28">
        <v>4.016622895713815</v>
      </c>
      <c r="I145" s="28">
        <v>6.3534611715965363</v>
      </c>
      <c r="J145" s="28">
        <v>5.5674843011871031</v>
      </c>
      <c r="K145" s="29">
        <v>3.5641579009702991</v>
      </c>
    </row>
    <row r="146" spans="2:11" x14ac:dyDescent="0.35">
      <c r="B146" s="31"/>
      <c r="C146" s="2" t="s">
        <v>75</v>
      </c>
      <c r="D146" s="28">
        <v>5.5310219700029055</v>
      </c>
      <c r="E146" s="28">
        <v>4.7686212595535942</v>
      </c>
      <c r="F146" s="28">
        <v>3.6067128117643938</v>
      </c>
      <c r="G146" s="28">
        <v>3.3921061078165766</v>
      </c>
      <c r="H146" s="28">
        <v>4.0146481231007316</v>
      </c>
      <c r="I146" s="28">
        <v>6.3514863989834547</v>
      </c>
      <c r="J146" s="28">
        <v>5.5655095285740215</v>
      </c>
      <c r="K146" s="29">
        <v>3.5621831283572165</v>
      </c>
    </row>
    <row r="147" spans="2:11" x14ac:dyDescent="0.35">
      <c r="B147" s="31"/>
      <c r="C147" s="2" t="s">
        <v>77</v>
      </c>
      <c r="D147" s="28">
        <v>5.5343335792865753</v>
      </c>
      <c r="E147" s="28">
        <v>4.7718964987800252</v>
      </c>
      <c r="F147" s="28">
        <v>3.6099169101674451</v>
      </c>
      <c r="G147" s="28">
        <v>3.3953682353637293</v>
      </c>
      <c r="H147" s="28">
        <v>4.0179847763713408</v>
      </c>
      <c r="I147" s="28">
        <v>6.3548685878434643</v>
      </c>
      <c r="J147" s="28">
        <v>5.568761815992664</v>
      </c>
      <c r="K147" s="29">
        <v>3.5654269020674114</v>
      </c>
    </row>
    <row r="148" spans="2:11" x14ac:dyDescent="0.35">
      <c r="B148" s="31"/>
      <c r="C148" s="2" t="s">
        <v>79</v>
      </c>
      <c r="D148" s="28">
        <v>5.5332388185179173</v>
      </c>
      <c r="E148" s="28">
        <v>4.7708017380113663</v>
      </c>
      <c r="F148" s="28">
        <v>3.6088221493987866</v>
      </c>
      <c r="G148" s="28">
        <v>3.3942734745950709</v>
      </c>
      <c r="H148" s="28">
        <v>4.0168900156026819</v>
      </c>
      <c r="I148" s="28">
        <v>6.3537738270748054</v>
      </c>
      <c r="J148" s="28">
        <v>5.5676670552240051</v>
      </c>
      <c r="K148" s="29">
        <v>3.564332141298753</v>
      </c>
    </row>
    <row r="149" spans="2:11" x14ac:dyDescent="0.35">
      <c r="B149" s="31"/>
      <c r="C149" s="2" t="s">
        <v>81</v>
      </c>
      <c r="D149" s="28">
        <v>5.5315966773649281</v>
      </c>
      <c r="E149" s="28">
        <v>4.769159596858378</v>
      </c>
      <c r="F149" s="28">
        <v>3.6071800082457979</v>
      </c>
      <c r="G149" s="28">
        <v>3.3926313334420826</v>
      </c>
      <c r="H149" s="28">
        <v>4.0152478744496936</v>
      </c>
      <c r="I149" s="28">
        <v>6.3521316859218171</v>
      </c>
      <c r="J149" s="28">
        <v>5.5660249140710167</v>
      </c>
      <c r="K149" s="29">
        <v>3.5626900001457642</v>
      </c>
    </row>
    <row r="150" spans="2:11" x14ac:dyDescent="0.35">
      <c r="B150" s="31"/>
      <c r="C150" s="2" t="s">
        <v>83</v>
      </c>
      <c r="D150" s="28">
        <v>5.5299545362119398</v>
      </c>
      <c r="E150" s="28">
        <v>4.7675174557053897</v>
      </c>
      <c r="F150" s="28">
        <v>3.60553786709281</v>
      </c>
      <c r="G150" s="28">
        <v>3.3909891922890947</v>
      </c>
      <c r="H150" s="28">
        <v>4.0136057332967052</v>
      </c>
      <c r="I150" s="28">
        <v>6.3504895447688288</v>
      </c>
      <c r="J150" s="28">
        <v>5.5643827729180284</v>
      </c>
      <c r="K150" s="29">
        <v>3.5610478589927763</v>
      </c>
    </row>
    <row r="151" spans="2:11" ht="15" thickBot="1" x14ac:dyDescent="0.4">
      <c r="B151" s="32"/>
      <c r="C151" s="3" t="s">
        <v>84</v>
      </c>
      <c r="D151" s="33">
        <v>5.5362880303044593</v>
      </c>
      <c r="E151" s="33">
        <v>4.7738873198551479</v>
      </c>
      <c r="F151" s="33">
        <v>3.6119788720659476</v>
      </c>
      <c r="G151" s="33">
        <v>3.3973721681181304</v>
      </c>
      <c r="H151" s="33">
        <v>4.0199141834022853</v>
      </c>
      <c r="I151" s="33">
        <v>6.3567524592850075</v>
      </c>
      <c r="J151" s="33">
        <v>5.5707755888755743</v>
      </c>
      <c r="K151" s="34">
        <v>3.5674491886587703</v>
      </c>
    </row>
    <row r="152" spans="2:11" x14ac:dyDescent="0.35">
      <c r="B152" s="36" t="s">
        <v>119</v>
      </c>
      <c r="C152" s="1" t="s">
        <v>2</v>
      </c>
      <c r="D152" s="25">
        <v>5.1199527988232258</v>
      </c>
      <c r="E152" s="25">
        <v>4.3579455226981256</v>
      </c>
      <c r="F152" s="25">
        <v>3.1954640413813413</v>
      </c>
      <c r="G152" s="25">
        <v>2.9809742494134759</v>
      </c>
      <c r="H152" s="25">
        <v>3.6038477833097167</v>
      </c>
      <c r="I152" s="25">
        <v>5.9413864621929511</v>
      </c>
      <c r="J152" s="25">
        <v>5.1550701999798294</v>
      </c>
      <c r="K152" s="26">
        <v>3.1509506356177295</v>
      </c>
    </row>
    <row r="153" spans="2:11" x14ac:dyDescent="0.35">
      <c r="B153" s="27"/>
      <c r="C153" s="2" t="s">
        <v>69</v>
      </c>
      <c r="D153" s="28">
        <v>5.1298621843371786</v>
      </c>
      <c r="E153" s="28">
        <v>4.3674614738878681</v>
      </c>
      <c r="F153" s="28">
        <v>3.2055530260986673</v>
      </c>
      <c r="G153" s="28">
        <v>2.9909463221508501</v>
      </c>
      <c r="H153" s="28">
        <v>3.6134883374350055</v>
      </c>
      <c r="I153" s="28">
        <v>5.9503266133177277</v>
      </c>
      <c r="J153" s="28">
        <v>5.1643497429082945</v>
      </c>
      <c r="K153" s="29">
        <v>3.16102334269149</v>
      </c>
    </row>
    <row r="154" spans="2:11" x14ac:dyDescent="0.35">
      <c r="B154" s="27" t="s">
        <v>117</v>
      </c>
      <c r="C154" s="2" t="s">
        <v>71</v>
      </c>
      <c r="D154" s="28">
        <v>5.1285456692617899</v>
      </c>
      <c r="E154" s="28">
        <v>4.3661449588124794</v>
      </c>
      <c r="F154" s="28">
        <v>3.2042365110232796</v>
      </c>
      <c r="G154" s="28">
        <v>2.9896298070754614</v>
      </c>
      <c r="H154" s="28">
        <v>3.6121718223596173</v>
      </c>
      <c r="I154" s="28">
        <v>5.9490100982423391</v>
      </c>
      <c r="J154" s="28">
        <v>5.1630332278329059</v>
      </c>
      <c r="K154" s="29">
        <v>3.1597068276161013</v>
      </c>
    </row>
    <row r="155" spans="2:11" x14ac:dyDescent="0.35">
      <c r="B155" s="30">
        <v>0</v>
      </c>
      <c r="C155" s="2" t="s">
        <v>73</v>
      </c>
      <c r="D155" s="28">
        <v>5.1265708966487082</v>
      </c>
      <c r="E155" s="28">
        <v>4.3641701861993969</v>
      </c>
      <c r="F155" s="28">
        <v>3.2022617384101966</v>
      </c>
      <c r="G155" s="28">
        <v>2.9876550344623793</v>
      </c>
      <c r="H155" s="28">
        <v>3.6101970497465343</v>
      </c>
      <c r="I155" s="28">
        <v>5.9470353256292574</v>
      </c>
      <c r="J155" s="28">
        <v>5.1610584552198233</v>
      </c>
      <c r="K155" s="29">
        <v>3.1577320550030188</v>
      </c>
    </row>
    <row r="156" spans="2:11" x14ac:dyDescent="0.35">
      <c r="B156" s="31"/>
      <c r="C156" s="2" t="s">
        <v>75</v>
      </c>
      <c r="D156" s="28">
        <v>5.1245961240356257</v>
      </c>
      <c r="E156" s="28">
        <v>4.3621954135863144</v>
      </c>
      <c r="F156" s="28">
        <v>3.200286965797114</v>
      </c>
      <c r="G156" s="28">
        <v>2.9856802618492968</v>
      </c>
      <c r="H156" s="28">
        <v>3.6082222771334522</v>
      </c>
      <c r="I156" s="28">
        <v>5.945060553016174</v>
      </c>
      <c r="J156" s="28">
        <v>5.1590836826067408</v>
      </c>
      <c r="K156" s="29">
        <v>3.1557572823899367</v>
      </c>
    </row>
    <row r="157" spans="2:11" x14ac:dyDescent="0.35">
      <c r="B157" s="31"/>
      <c r="C157" s="2" t="s">
        <v>77</v>
      </c>
      <c r="D157" s="28">
        <v>5.1279077333192955</v>
      </c>
      <c r="E157" s="28">
        <v>4.3654706528127454</v>
      </c>
      <c r="F157" s="28">
        <v>3.2034910642001653</v>
      </c>
      <c r="G157" s="28">
        <v>2.98894238939645</v>
      </c>
      <c r="H157" s="28">
        <v>3.611558930404061</v>
      </c>
      <c r="I157" s="28">
        <v>5.9484427418761836</v>
      </c>
      <c r="J157" s="28">
        <v>5.1623359700253841</v>
      </c>
      <c r="K157" s="29">
        <v>3.1590010561001316</v>
      </c>
    </row>
    <row r="158" spans="2:11" x14ac:dyDescent="0.35">
      <c r="B158" s="31"/>
      <c r="C158" s="2" t="s">
        <v>79</v>
      </c>
      <c r="D158" s="28">
        <v>5.1268129725506366</v>
      </c>
      <c r="E158" s="28">
        <v>4.3643758920440865</v>
      </c>
      <c r="F158" s="28">
        <v>3.2023963034315068</v>
      </c>
      <c r="G158" s="28">
        <v>2.9878476286277911</v>
      </c>
      <c r="H158" s="28">
        <v>3.6104641696354016</v>
      </c>
      <c r="I158" s="28">
        <v>5.9473479811075247</v>
      </c>
      <c r="J158" s="28">
        <v>5.1612412092567252</v>
      </c>
      <c r="K158" s="29">
        <v>3.1579062953314727</v>
      </c>
    </row>
    <row r="159" spans="2:11" x14ac:dyDescent="0.35">
      <c r="B159" s="31"/>
      <c r="C159" s="2" t="s">
        <v>81</v>
      </c>
      <c r="D159" s="28">
        <v>5.1251708313976483</v>
      </c>
      <c r="E159" s="28">
        <v>4.3627337508910982</v>
      </c>
      <c r="F159" s="28">
        <v>3.2007541622785185</v>
      </c>
      <c r="G159" s="28">
        <v>2.9862054874748027</v>
      </c>
      <c r="H159" s="28">
        <v>3.6088220284824137</v>
      </c>
      <c r="I159" s="28">
        <v>5.9457058399545364</v>
      </c>
      <c r="J159" s="28">
        <v>5.1595990681037369</v>
      </c>
      <c r="K159" s="29">
        <v>3.1562641541784848</v>
      </c>
    </row>
    <row r="160" spans="2:11" x14ac:dyDescent="0.35">
      <c r="B160" s="31"/>
      <c r="C160" s="2" t="s">
        <v>83</v>
      </c>
      <c r="D160" s="28">
        <v>5.12352869024466</v>
      </c>
      <c r="E160" s="28">
        <v>4.3610916097381098</v>
      </c>
      <c r="F160" s="28">
        <v>3.1991120211255297</v>
      </c>
      <c r="G160" s="28">
        <v>2.9845633463218144</v>
      </c>
      <c r="H160" s="28">
        <v>3.6071798873294254</v>
      </c>
      <c r="I160" s="28">
        <v>5.9440636988015489</v>
      </c>
      <c r="J160" s="28">
        <v>5.1579569269507486</v>
      </c>
      <c r="K160" s="29">
        <v>3.1546220130254961</v>
      </c>
    </row>
    <row r="161" spans="2:11" ht="15" thickBot="1" x14ac:dyDescent="0.4">
      <c r="B161" s="32"/>
      <c r="C161" s="3" t="s">
        <v>84</v>
      </c>
      <c r="D161" s="33">
        <v>5.1298621843371786</v>
      </c>
      <c r="E161" s="33">
        <v>4.3674614738878681</v>
      </c>
      <c r="F161" s="33">
        <v>3.2055530260986673</v>
      </c>
      <c r="G161" s="33">
        <v>2.9909463221508501</v>
      </c>
      <c r="H161" s="33">
        <v>3.6134883374350055</v>
      </c>
      <c r="I161" s="33">
        <v>5.9503266133177277</v>
      </c>
      <c r="J161" s="33">
        <v>5.1643497429082945</v>
      </c>
      <c r="K161" s="34">
        <v>3.16102334269149</v>
      </c>
    </row>
    <row r="162" spans="2:11" x14ac:dyDescent="0.35">
      <c r="B162" s="36" t="s">
        <v>119</v>
      </c>
      <c r="C162" s="1" t="s">
        <v>2</v>
      </c>
      <c r="D162" s="25">
        <v>4.713526952855946</v>
      </c>
      <c r="E162" s="25">
        <v>3.9515196767308449</v>
      </c>
      <c r="F162" s="25">
        <v>2.7890381954140615</v>
      </c>
      <c r="G162" s="25">
        <v>2.5745484034461952</v>
      </c>
      <c r="H162" s="25">
        <v>3.1974219373424368</v>
      </c>
      <c r="I162" s="25">
        <v>5.5349606162256721</v>
      </c>
      <c r="J162" s="25">
        <v>4.7486443540125496</v>
      </c>
      <c r="K162" s="26">
        <v>2.7445247896504497</v>
      </c>
    </row>
    <row r="163" spans="2:11" x14ac:dyDescent="0.35">
      <c r="B163" s="27"/>
      <c r="C163" s="2" t="s">
        <v>69</v>
      </c>
      <c r="D163" s="28">
        <v>4.7234363383698987</v>
      </c>
      <c r="E163" s="28">
        <v>3.9610356279205874</v>
      </c>
      <c r="F163" s="28">
        <v>2.7991271801313875</v>
      </c>
      <c r="G163" s="28">
        <v>2.5845204761835703</v>
      </c>
      <c r="H163" s="28">
        <v>3.2070624914677257</v>
      </c>
      <c r="I163" s="28">
        <v>5.543900767350447</v>
      </c>
      <c r="J163" s="28">
        <v>4.7579238969410138</v>
      </c>
      <c r="K163" s="29">
        <v>2.7545974967242093</v>
      </c>
    </row>
    <row r="164" spans="2:11" x14ac:dyDescent="0.35">
      <c r="B164" s="27" t="s">
        <v>118</v>
      </c>
      <c r="C164" s="2" t="s">
        <v>71</v>
      </c>
      <c r="D164" s="28">
        <v>4.7221198232945101</v>
      </c>
      <c r="E164" s="28">
        <v>3.9597191128451992</v>
      </c>
      <c r="F164" s="28">
        <v>2.7978106650559993</v>
      </c>
      <c r="G164" s="28">
        <v>2.5832039611081816</v>
      </c>
      <c r="H164" s="28">
        <v>3.205745976392337</v>
      </c>
      <c r="I164" s="28">
        <v>5.5425842522750601</v>
      </c>
      <c r="J164" s="28">
        <v>4.756607381865626</v>
      </c>
      <c r="K164" s="29">
        <v>2.7532809816488215</v>
      </c>
    </row>
    <row r="165" spans="2:11" x14ac:dyDescent="0.35">
      <c r="B165" s="30">
        <v>0</v>
      </c>
      <c r="C165" s="2" t="s">
        <v>73</v>
      </c>
      <c r="D165" s="28">
        <v>4.7201450506814284</v>
      </c>
      <c r="E165" s="28">
        <v>3.9577443402321171</v>
      </c>
      <c r="F165" s="28">
        <v>2.7958358924429167</v>
      </c>
      <c r="G165" s="28">
        <v>2.5812291884950995</v>
      </c>
      <c r="H165" s="28">
        <v>3.2037712037792545</v>
      </c>
      <c r="I165" s="28">
        <v>5.5406094796619767</v>
      </c>
      <c r="J165" s="28">
        <v>4.7546326092525435</v>
      </c>
      <c r="K165" s="29">
        <v>2.751306209035739</v>
      </c>
    </row>
    <row r="166" spans="2:11" x14ac:dyDescent="0.35">
      <c r="B166" s="31"/>
      <c r="C166" s="2" t="s">
        <v>75</v>
      </c>
      <c r="D166" s="28">
        <v>4.718170278068345</v>
      </c>
      <c r="E166" s="28">
        <v>3.9557695676190341</v>
      </c>
      <c r="F166" s="28">
        <v>2.7938611198298338</v>
      </c>
      <c r="G166" s="28">
        <v>2.5792544158820165</v>
      </c>
      <c r="H166" s="28">
        <v>3.2017964311661715</v>
      </c>
      <c r="I166" s="28">
        <v>5.5386347070488942</v>
      </c>
      <c r="J166" s="28">
        <v>4.752657836639461</v>
      </c>
      <c r="K166" s="29">
        <v>2.7493314364226564</v>
      </c>
    </row>
    <row r="167" spans="2:11" x14ac:dyDescent="0.35">
      <c r="B167" s="31"/>
      <c r="C167" s="2" t="s">
        <v>77</v>
      </c>
      <c r="D167" s="28">
        <v>4.7214818873520157</v>
      </c>
      <c r="E167" s="28">
        <v>3.9590448068454647</v>
      </c>
      <c r="F167" s="28">
        <v>2.797065218232885</v>
      </c>
      <c r="G167" s="28">
        <v>2.5825165434291697</v>
      </c>
      <c r="H167" s="28">
        <v>3.2051330844367811</v>
      </c>
      <c r="I167" s="28">
        <v>5.5420168959089047</v>
      </c>
      <c r="J167" s="28">
        <v>4.7559101240581043</v>
      </c>
      <c r="K167" s="29">
        <v>2.7525752101328518</v>
      </c>
    </row>
    <row r="168" spans="2:11" x14ac:dyDescent="0.35">
      <c r="B168" s="31"/>
      <c r="C168" s="2" t="s">
        <v>79</v>
      </c>
      <c r="D168" s="28">
        <v>4.7203871265833568</v>
      </c>
      <c r="E168" s="28">
        <v>3.9579500460768062</v>
      </c>
      <c r="F168" s="28">
        <v>2.7959704574642266</v>
      </c>
      <c r="G168" s="28">
        <v>2.5814217826605108</v>
      </c>
      <c r="H168" s="28">
        <v>3.2040383236681218</v>
      </c>
      <c r="I168" s="28">
        <v>5.5409221351402458</v>
      </c>
      <c r="J168" s="28">
        <v>4.7548153632894454</v>
      </c>
      <c r="K168" s="29">
        <v>2.7514804493641929</v>
      </c>
    </row>
    <row r="169" spans="2:11" x14ac:dyDescent="0.35">
      <c r="B169" s="31"/>
      <c r="C169" s="2" t="s">
        <v>81</v>
      </c>
      <c r="D169" s="28">
        <v>4.7187449854303685</v>
      </c>
      <c r="E169" s="28">
        <v>3.9563079049238179</v>
      </c>
      <c r="F169" s="28">
        <v>2.7943283163112378</v>
      </c>
      <c r="G169" s="28">
        <v>2.5797796415075225</v>
      </c>
      <c r="H169" s="28">
        <v>3.2023961825151335</v>
      </c>
      <c r="I169" s="28">
        <v>5.5392799939872575</v>
      </c>
      <c r="J169" s="28">
        <v>4.7531732221364562</v>
      </c>
      <c r="K169" s="29">
        <v>2.7498383082112041</v>
      </c>
    </row>
    <row r="170" spans="2:11" x14ac:dyDescent="0.35">
      <c r="B170" s="31"/>
      <c r="C170" s="2" t="s">
        <v>83</v>
      </c>
      <c r="D170" s="28">
        <v>4.7171028442773801</v>
      </c>
      <c r="E170" s="28">
        <v>3.95466576377083</v>
      </c>
      <c r="F170" s="28">
        <v>2.7926861751582499</v>
      </c>
      <c r="G170" s="28">
        <v>2.5781375003545346</v>
      </c>
      <c r="H170" s="28">
        <v>3.2007540413621456</v>
      </c>
      <c r="I170" s="28">
        <v>5.5376378528342691</v>
      </c>
      <c r="J170" s="28">
        <v>4.7515310809834688</v>
      </c>
      <c r="K170" s="29">
        <v>2.7481961670582162</v>
      </c>
    </row>
    <row r="171" spans="2:11" ht="15" thickBot="1" x14ac:dyDescent="0.4">
      <c r="B171" s="32"/>
      <c r="C171" s="3" t="s">
        <v>84</v>
      </c>
      <c r="D171" s="33">
        <v>4.7234363383698987</v>
      </c>
      <c r="E171" s="33">
        <v>3.9610356279205874</v>
      </c>
      <c r="F171" s="33">
        <v>2.7991271801313875</v>
      </c>
      <c r="G171" s="33">
        <v>2.5845204761835703</v>
      </c>
      <c r="H171" s="33">
        <v>3.2070624914677257</v>
      </c>
      <c r="I171" s="33">
        <v>5.543900767350447</v>
      </c>
      <c r="J171" s="33">
        <v>4.7579238969410138</v>
      </c>
      <c r="K171" s="34">
        <v>2.7545974967242093</v>
      </c>
    </row>
    <row r="173" spans="2:11" ht="15" thickBot="1" x14ac:dyDescent="0.4"/>
    <row r="174" spans="2:11" ht="26.5" thickBot="1" x14ac:dyDescent="0.65">
      <c r="B174" s="4" t="s">
        <v>85</v>
      </c>
      <c r="C174" s="5"/>
      <c r="D174" s="6">
        <v>8</v>
      </c>
      <c r="E174" s="7" t="s">
        <v>120</v>
      </c>
      <c r="F174" s="8"/>
      <c r="G174" s="8"/>
      <c r="H174" s="8"/>
      <c r="I174" s="9"/>
      <c r="J174" s="5" t="s">
        <v>87</v>
      </c>
      <c r="K174" s="10" t="s">
        <v>11</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13.139277155535</v>
      </c>
      <c r="E178" s="25">
        <v>12.545235209273594</v>
      </c>
      <c r="F178" s="25">
        <v>11.390706380824067</v>
      </c>
      <c r="G178" s="25">
        <v>11.222389037706041</v>
      </c>
      <c r="H178" s="25">
        <v>11.776532211778608</v>
      </c>
      <c r="I178" s="25">
        <v>14.055089645541809</v>
      </c>
      <c r="J178" s="25">
        <v>13.313175131197516</v>
      </c>
      <c r="K178" s="26">
        <v>11.392397021072588</v>
      </c>
    </row>
    <row r="179" spans="2:11" x14ac:dyDescent="0.35">
      <c r="B179" s="49"/>
      <c r="C179" s="2" t="s">
        <v>69</v>
      </c>
      <c r="D179" s="28">
        <v>13.147014473079764</v>
      </c>
      <c r="E179" s="28">
        <v>12.55303793892581</v>
      </c>
      <c r="F179" s="28">
        <v>11.399439199951649</v>
      </c>
      <c r="G179" s="28">
        <v>11.230931675483063</v>
      </c>
      <c r="H179" s="28">
        <v>11.784715869170517</v>
      </c>
      <c r="I179" s="28">
        <v>14.062077417783279</v>
      </c>
      <c r="J179" s="28">
        <v>13.320572911758328</v>
      </c>
      <c r="K179" s="29">
        <v>11.400851279723231</v>
      </c>
    </row>
    <row r="180" spans="2:11" x14ac:dyDescent="0.35">
      <c r="B180" s="49"/>
      <c r="C180" s="2" t="s">
        <v>71</v>
      </c>
      <c r="D180" s="28">
        <v>13.145697958004376</v>
      </c>
      <c r="E180" s="28">
        <v>12.551721423850422</v>
      </c>
      <c r="F180" s="28">
        <v>11.398122684876261</v>
      </c>
      <c r="G180" s="28">
        <v>11.229615160407674</v>
      </c>
      <c r="H180" s="28">
        <v>11.783399354095128</v>
      </c>
      <c r="I180" s="28">
        <v>14.060760902707889</v>
      </c>
      <c r="J180" s="28">
        <v>13.31925639668294</v>
      </c>
      <c r="K180" s="29">
        <v>11.399534764647843</v>
      </c>
    </row>
    <row r="181" spans="2:11" x14ac:dyDescent="0.35">
      <c r="B181" s="40">
        <v>0</v>
      </c>
      <c r="C181" s="2" t="s">
        <v>73</v>
      </c>
      <c r="D181" s="28">
        <v>13.143723185391295</v>
      </c>
      <c r="E181" s="28">
        <v>12.54974665123734</v>
      </c>
      <c r="F181" s="28">
        <v>11.39614791226318</v>
      </c>
      <c r="G181" s="28">
        <v>11.227640387794592</v>
      </c>
      <c r="H181" s="28">
        <v>11.781424581482046</v>
      </c>
      <c r="I181" s="28">
        <v>14.058786130094807</v>
      </c>
      <c r="J181" s="28">
        <v>13.317281624069858</v>
      </c>
      <c r="K181" s="29">
        <v>11.397559992034761</v>
      </c>
    </row>
    <row r="182" spans="2:11" x14ac:dyDescent="0.35">
      <c r="B182" s="41"/>
      <c r="C182" s="2" t="s">
        <v>75</v>
      </c>
      <c r="D182" s="28">
        <v>13.14174841277821</v>
      </c>
      <c r="E182" s="28">
        <v>12.547771878624255</v>
      </c>
      <c r="F182" s="28">
        <v>11.394173139650094</v>
      </c>
      <c r="G182" s="28">
        <v>11.225665615181509</v>
      </c>
      <c r="H182" s="28">
        <v>11.779449808868963</v>
      </c>
      <c r="I182" s="28">
        <v>14.056811357481724</v>
      </c>
      <c r="J182" s="28">
        <v>13.315306851456773</v>
      </c>
      <c r="K182" s="29">
        <v>11.395585219421678</v>
      </c>
    </row>
    <row r="183" spans="2:11" x14ac:dyDescent="0.35">
      <c r="B183" s="41"/>
      <c r="C183" s="2" t="s">
        <v>77</v>
      </c>
      <c r="D183" s="28">
        <v>13.144877706206668</v>
      </c>
      <c r="E183" s="28">
        <v>12.551554123377565</v>
      </c>
      <c r="F183" s="28">
        <v>11.397278580120782</v>
      </c>
      <c r="G183" s="28">
        <v>11.229274251946689</v>
      </c>
      <c r="H183" s="28">
        <v>11.78309713164357</v>
      </c>
      <c r="I183" s="28">
        <v>14.060785816194931</v>
      </c>
      <c r="J183" s="28">
        <v>13.319159986514363</v>
      </c>
      <c r="K183" s="29">
        <v>11.399213055108195</v>
      </c>
    </row>
    <row r="184" spans="2:11" x14ac:dyDescent="0.35">
      <c r="B184" s="41"/>
      <c r="C184" s="2" t="s">
        <v>79</v>
      </c>
      <c r="D184" s="28">
        <v>13.143782945438007</v>
      </c>
      <c r="E184" s="28">
        <v>12.550459362608905</v>
      </c>
      <c r="F184" s="28">
        <v>11.396183819352123</v>
      </c>
      <c r="G184" s="28">
        <v>11.228179491178031</v>
      </c>
      <c r="H184" s="28">
        <v>11.782002370874912</v>
      </c>
      <c r="I184" s="28">
        <v>14.059691055426271</v>
      </c>
      <c r="J184" s="28">
        <v>13.318065225745704</v>
      </c>
      <c r="K184" s="29">
        <v>11.398118294339534</v>
      </c>
    </row>
    <row r="185" spans="2:11" x14ac:dyDescent="0.35">
      <c r="B185" s="41"/>
      <c r="C185" s="2" t="s">
        <v>81</v>
      </c>
      <c r="D185" s="28">
        <v>13.142140804285019</v>
      </c>
      <c r="E185" s="28">
        <v>12.548817221455916</v>
      </c>
      <c r="F185" s="28">
        <v>11.394541678199134</v>
      </c>
      <c r="G185" s="28">
        <v>11.226537350025042</v>
      </c>
      <c r="H185" s="28">
        <v>11.780360229721923</v>
      </c>
      <c r="I185" s="28">
        <v>14.058048914273282</v>
      </c>
      <c r="J185" s="28">
        <v>13.316423084592715</v>
      </c>
      <c r="K185" s="29">
        <v>11.396476153186546</v>
      </c>
    </row>
    <row r="186" spans="2:11" x14ac:dyDescent="0.35">
      <c r="B186" s="41"/>
      <c r="C186" s="2" t="s">
        <v>83</v>
      </c>
      <c r="D186" s="28">
        <v>13.14049866313203</v>
      </c>
      <c r="E186" s="28">
        <v>12.547175080302928</v>
      </c>
      <c r="F186" s="28">
        <v>11.392899537046146</v>
      </c>
      <c r="G186" s="28">
        <v>11.224895208872052</v>
      </c>
      <c r="H186" s="28">
        <v>11.778718088568935</v>
      </c>
      <c r="I186" s="28">
        <v>14.056406773120294</v>
      </c>
      <c r="J186" s="28">
        <v>13.314780943439727</v>
      </c>
      <c r="K186" s="29">
        <v>11.394834012033558</v>
      </c>
    </row>
    <row r="187" spans="2:11" ht="15" thickBot="1" x14ac:dyDescent="0.4">
      <c r="B187" s="42"/>
      <c r="C187" s="3" t="s">
        <v>84</v>
      </c>
      <c r="D187" s="33">
        <v>13.147014473079764</v>
      </c>
      <c r="E187" s="33">
        <v>12.55303793892581</v>
      </c>
      <c r="F187" s="33">
        <v>11.399439199951649</v>
      </c>
      <c r="G187" s="33">
        <v>11.230931675483063</v>
      </c>
      <c r="H187" s="33">
        <v>11.784715869170517</v>
      </c>
      <c r="I187" s="33">
        <v>14.062077417783279</v>
      </c>
      <c r="J187" s="33">
        <v>13.320572911758328</v>
      </c>
      <c r="K187" s="34">
        <v>11.400851279723231</v>
      </c>
    </row>
    <row r="188" spans="2:11" x14ac:dyDescent="0.35">
      <c r="B188" s="36" t="s">
        <v>122</v>
      </c>
      <c r="C188" s="37" t="s">
        <v>2</v>
      </c>
      <c r="D188" s="25">
        <v>8.7484687539935457</v>
      </c>
      <c r="E188" s="25">
        <v>8.2061529761230254</v>
      </c>
      <c r="F188" s="25">
        <v>6.8851807023165437</v>
      </c>
      <c r="G188" s="25">
        <v>6.7527021956634066</v>
      </c>
      <c r="H188" s="25">
        <v>7.2760416324500188</v>
      </c>
      <c r="I188" s="25">
        <v>9.8936942087004862</v>
      </c>
      <c r="J188" s="25">
        <v>9.0694419276529725</v>
      </c>
      <c r="K188" s="26">
        <v>6.9413606059474295</v>
      </c>
    </row>
    <row r="189" spans="2:11" x14ac:dyDescent="0.35">
      <c r="B189" s="38"/>
      <c r="C189" s="39" t="s">
        <v>69</v>
      </c>
      <c r="D189" s="28">
        <v>8.7599204290653336</v>
      </c>
      <c r="E189" s="28">
        <v>8.2173871956270759</v>
      </c>
      <c r="F189" s="28">
        <v>6.8974899697385617</v>
      </c>
      <c r="G189" s="28">
        <v>6.7648234100538076</v>
      </c>
      <c r="H189" s="28">
        <v>7.2877100152443104</v>
      </c>
      <c r="I189" s="28">
        <v>9.9039673111208568</v>
      </c>
      <c r="J189" s="28">
        <v>9.0802077137215402</v>
      </c>
      <c r="K189" s="29">
        <v>6.9533801019846866</v>
      </c>
    </row>
    <row r="190" spans="2:11" x14ac:dyDescent="0.35">
      <c r="B190" s="49"/>
      <c r="C190" s="39" t="s">
        <v>71</v>
      </c>
      <c r="D190" s="28">
        <v>8.7586039139899459</v>
      </c>
      <c r="E190" s="28">
        <v>8.2160706805516863</v>
      </c>
      <c r="F190" s="28">
        <v>6.8961734546631739</v>
      </c>
      <c r="G190" s="28">
        <v>6.7635068949784189</v>
      </c>
      <c r="H190" s="28">
        <v>7.2863935001689217</v>
      </c>
      <c r="I190" s="28">
        <v>9.9026507960454673</v>
      </c>
      <c r="J190" s="28">
        <v>9.0788911986461525</v>
      </c>
      <c r="K190" s="29">
        <v>6.9520635869092979</v>
      </c>
    </row>
    <row r="191" spans="2:11" x14ac:dyDescent="0.35">
      <c r="B191" s="40">
        <v>0</v>
      </c>
      <c r="C191" s="39" t="s">
        <v>73</v>
      </c>
      <c r="D191" s="28">
        <v>8.7566291413768624</v>
      </c>
      <c r="E191" s="28">
        <v>8.2140959079386047</v>
      </c>
      <c r="F191" s="28">
        <v>6.8941986820500905</v>
      </c>
      <c r="G191" s="28">
        <v>6.7615321223653364</v>
      </c>
      <c r="H191" s="28">
        <v>7.2844187275558392</v>
      </c>
      <c r="I191" s="28">
        <v>9.9006760234323856</v>
      </c>
      <c r="J191" s="28">
        <v>9.076916426033069</v>
      </c>
      <c r="K191" s="29">
        <v>6.9500888142962145</v>
      </c>
    </row>
    <row r="192" spans="2:11" x14ac:dyDescent="0.35">
      <c r="B192" s="41"/>
      <c r="C192" s="39" t="s">
        <v>75</v>
      </c>
      <c r="D192" s="28">
        <v>8.7546543687637808</v>
      </c>
      <c r="E192" s="28">
        <v>8.212121135325523</v>
      </c>
      <c r="F192" s="28">
        <v>6.8922239094370088</v>
      </c>
      <c r="G192" s="28">
        <v>6.7595573497522548</v>
      </c>
      <c r="H192" s="28">
        <v>7.2824439549427575</v>
      </c>
      <c r="I192" s="28">
        <v>9.898701250819304</v>
      </c>
      <c r="J192" s="28">
        <v>9.0749416534199874</v>
      </c>
      <c r="K192" s="29">
        <v>6.9481140416831328</v>
      </c>
    </row>
    <row r="193" spans="2:11" x14ac:dyDescent="0.35">
      <c r="B193" s="41"/>
      <c r="C193" s="39" t="s">
        <v>77</v>
      </c>
      <c r="D193" s="28">
        <v>8.7574793652992327</v>
      </c>
      <c r="E193" s="28">
        <v>8.2151548659865057</v>
      </c>
      <c r="F193" s="28">
        <v>6.8949603686828089</v>
      </c>
      <c r="G193" s="28">
        <v>6.762366522374653</v>
      </c>
      <c r="H193" s="28">
        <v>7.2853579407338369</v>
      </c>
      <c r="I193" s="28">
        <v>9.9019821533085857</v>
      </c>
      <c r="J193" s="28">
        <v>9.0780887641451447</v>
      </c>
      <c r="K193" s="29">
        <v>6.9509494405424901</v>
      </c>
    </row>
    <row r="194" spans="2:11" x14ac:dyDescent="0.35">
      <c r="B194" s="41"/>
      <c r="C194" s="39" t="s">
        <v>79</v>
      </c>
      <c r="D194" s="28">
        <v>8.7563846045305755</v>
      </c>
      <c r="E194" s="28">
        <v>8.2140601052178468</v>
      </c>
      <c r="F194" s="28">
        <v>6.89386560791415</v>
      </c>
      <c r="G194" s="28">
        <v>6.761271761605995</v>
      </c>
      <c r="H194" s="28">
        <v>7.2842631799651789</v>
      </c>
      <c r="I194" s="28">
        <v>9.9008873925399268</v>
      </c>
      <c r="J194" s="28">
        <v>9.0769940033764858</v>
      </c>
      <c r="K194" s="29">
        <v>6.9498546797738312</v>
      </c>
    </row>
    <row r="195" spans="2:11" x14ac:dyDescent="0.35">
      <c r="B195" s="41"/>
      <c r="C195" s="39" t="s">
        <v>81</v>
      </c>
      <c r="D195" s="28">
        <v>8.7547424633775854</v>
      </c>
      <c r="E195" s="28">
        <v>8.2124179640648585</v>
      </c>
      <c r="F195" s="28">
        <v>6.8922234667611617</v>
      </c>
      <c r="G195" s="28">
        <v>6.7596296204530066</v>
      </c>
      <c r="H195" s="28">
        <v>7.2826210388121906</v>
      </c>
      <c r="I195" s="28">
        <v>9.8992452513869384</v>
      </c>
      <c r="J195" s="28">
        <v>9.0753518622234974</v>
      </c>
      <c r="K195" s="29">
        <v>6.9482125386208429</v>
      </c>
    </row>
    <row r="196" spans="2:11" x14ac:dyDescent="0.35">
      <c r="B196" s="41"/>
      <c r="C196" s="39" t="s">
        <v>83</v>
      </c>
      <c r="D196" s="28">
        <v>8.7531003222245971</v>
      </c>
      <c r="E196" s="28">
        <v>8.2107758229118701</v>
      </c>
      <c r="F196" s="28">
        <v>6.8905813256081734</v>
      </c>
      <c r="G196" s="28">
        <v>6.7579874793000174</v>
      </c>
      <c r="H196" s="28">
        <v>7.2809788976592014</v>
      </c>
      <c r="I196" s="28">
        <v>9.8976031102339501</v>
      </c>
      <c r="J196" s="28">
        <v>9.0737097210705091</v>
      </c>
      <c r="K196" s="29">
        <v>6.9465703974678545</v>
      </c>
    </row>
    <row r="197" spans="2:11" ht="15" thickBot="1" x14ac:dyDescent="0.4">
      <c r="B197" s="42"/>
      <c r="C197" s="43" t="s">
        <v>84</v>
      </c>
      <c r="D197" s="33">
        <v>8.7599204290653336</v>
      </c>
      <c r="E197" s="33">
        <v>8.2173871956270759</v>
      </c>
      <c r="F197" s="33">
        <v>6.8974899697385617</v>
      </c>
      <c r="G197" s="33">
        <v>6.7648234100538076</v>
      </c>
      <c r="H197" s="33">
        <v>7.2877100152443104</v>
      </c>
      <c r="I197" s="33">
        <v>9.9039673111208568</v>
      </c>
      <c r="J197" s="33">
        <v>9.0802077137215402</v>
      </c>
      <c r="K197" s="34">
        <v>6.9533801019846866</v>
      </c>
    </row>
    <row r="198" spans="2:11" x14ac:dyDescent="0.35">
      <c r="B198" s="35" t="s">
        <v>123</v>
      </c>
      <c r="C198" s="1" t="s">
        <v>2</v>
      </c>
      <c r="D198" s="25">
        <v>12.580321508714158</v>
      </c>
      <c r="E198" s="25">
        <v>12.183596464807366</v>
      </c>
      <c r="F198" s="25">
        <v>10.83753369717372</v>
      </c>
      <c r="G198" s="25">
        <v>10.737776689921384</v>
      </c>
      <c r="H198" s="25">
        <v>11.188329818090672</v>
      </c>
      <c r="I198" s="25">
        <v>13.880584332212482</v>
      </c>
      <c r="J198" s="25">
        <v>13.054854414607156</v>
      </c>
      <c r="K198" s="26">
        <v>10.927070665285905</v>
      </c>
    </row>
    <row r="199" spans="2:11" x14ac:dyDescent="0.35">
      <c r="B199" s="27"/>
      <c r="C199" s="2" t="s">
        <v>69</v>
      </c>
      <c r="D199" s="28">
        <v>12.589177099520519</v>
      </c>
      <c r="E199" s="28">
        <v>12.192531176095086</v>
      </c>
      <c r="F199" s="28">
        <v>10.847555744419831</v>
      </c>
      <c r="G199" s="28">
        <v>10.747588497079144</v>
      </c>
      <c r="H199" s="28">
        <v>11.197728436681652</v>
      </c>
      <c r="I199" s="28">
        <v>13.888544330244768</v>
      </c>
      <c r="J199" s="28">
        <v>13.06329081552167</v>
      </c>
      <c r="K199" s="29">
        <v>10.936776657589878</v>
      </c>
    </row>
    <row r="200" spans="2:11" x14ac:dyDescent="0.35">
      <c r="B200" s="27"/>
      <c r="C200" s="2" t="s">
        <v>71</v>
      </c>
      <c r="D200" s="28">
        <v>12.58786058444513</v>
      </c>
      <c r="E200" s="28">
        <v>12.191214661019698</v>
      </c>
      <c r="F200" s="28">
        <v>10.846239229344443</v>
      </c>
      <c r="G200" s="28">
        <v>10.746271982003757</v>
      </c>
      <c r="H200" s="28">
        <v>11.196411921606263</v>
      </c>
      <c r="I200" s="28">
        <v>13.88722781516938</v>
      </c>
      <c r="J200" s="28">
        <v>13.06197430044628</v>
      </c>
      <c r="K200" s="29">
        <v>10.935460142514488</v>
      </c>
    </row>
    <row r="201" spans="2:11" x14ac:dyDescent="0.35">
      <c r="B201" s="30">
        <v>0</v>
      </c>
      <c r="C201" s="2" t="s">
        <v>73</v>
      </c>
      <c r="D201" s="28">
        <v>12.585885811832048</v>
      </c>
      <c r="E201" s="28">
        <v>12.189239888406616</v>
      </c>
      <c r="F201" s="28">
        <v>10.844264456731359</v>
      </c>
      <c r="G201" s="28">
        <v>10.744297209390673</v>
      </c>
      <c r="H201" s="28">
        <v>11.194437148993181</v>
      </c>
      <c r="I201" s="28">
        <v>13.885253042556299</v>
      </c>
      <c r="J201" s="28">
        <v>13.059999527833199</v>
      </c>
      <c r="K201" s="29">
        <v>10.933485369901407</v>
      </c>
    </row>
    <row r="202" spans="2:11" x14ac:dyDescent="0.35">
      <c r="B202" s="31"/>
      <c r="C202" s="2" t="s">
        <v>75</v>
      </c>
      <c r="D202" s="28">
        <v>12.583911039218965</v>
      </c>
      <c r="E202" s="28">
        <v>12.187265115793531</v>
      </c>
      <c r="F202" s="28">
        <v>10.842289684118278</v>
      </c>
      <c r="G202" s="28">
        <v>10.742322436777592</v>
      </c>
      <c r="H202" s="28">
        <v>11.192462376380098</v>
      </c>
      <c r="I202" s="28">
        <v>13.883278269943213</v>
      </c>
      <c r="J202" s="28">
        <v>13.058024755220115</v>
      </c>
      <c r="K202" s="29">
        <v>10.931510597288323</v>
      </c>
    </row>
    <row r="203" spans="2:11" x14ac:dyDescent="0.35">
      <c r="B203" s="31"/>
      <c r="C203" s="2" t="s">
        <v>77</v>
      </c>
      <c r="D203" s="28">
        <v>12.586836647658071</v>
      </c>
      <c r="E203" s="28">
        <v>12.19092077423579</v>
      </c>
      <c r="F203" s="28">
        <v>10.84517596675358</v>
      </c>
      <c r="G203" s="28">
        <v>10.745756314448498</v>
      </c>
      <c r="H203" s="28">
        <v>11.195951869250887</v>
      </c>
      <c r="I203" s="28">
        <v>13.887184982505806</v>
      </c>
      <c r="J203" s="28">
        <v>13.061790099507379</v>
      </c>
      <c r="K203" s="29">
        <v>10.934970480436224</v>
      </c>
    </row>
    <row r="204" spans="2:11" x14ac:dyDescent="0.35">
      <c r="B204" s="31"/>
      <c r="C204" s="2" t="s">
        <v>79</v>
      </c>
      <c r="D204" s="28">
        <v>12.585741886889412</v>
      </c>
      <c r="E204" s="28">
        <v>12.189826013467131</v>
      </c>
      <c r="F204" s="28">
        <v>10.844081205984921</v>
      </c>
      <c r="G204" s="28">
        <v>10.744661553679839</v>
      </c>
      <c r="H204" s="28">
        <v>11.194857108482227</v>
      </c>
      <c r="I204" s="28">
        <v>13.886090221737147</v>
      </c>
      <c r="J204" s="28">
        <v>13.060695338738718</v>
      </c>
      <c r="K204" s="29">
        <v>10.933875719667565</v>
      </c>
    </row>
    <row r="205" spans="2:11" x14ac:dyDescent="0.35">
      <c r="B205" s="31"/>
      <c r="C205" s="2" t="s">
        <v>81</v>
      </c>
      <c r="D205" s="28">
        <v>12.584099745736424</v>
      </c>
      <c r="E205" s="28">
        <v>12.188183872314143</v>
      </c>
      <c r="F205" s="28">
        <v>10.842439064831932</v>
      </c>
      <c r="G205" s="28">
        <v>10.74301941252685</v>
      </c>
      <c r="H205" s="28">
        <v>11.193214967329238</v>
      </c>
      <c r="I205" s="28">
        <v>13.884448080584159</v>
      </c>
      <c r="J205" s="28">
        <v>13.05905319758573</v>
      </c>
      <c r="K205" s="29">
        <v>10.932233578514577</v>
      </c>
    </row>
    <row r="206" spans="2:11" x14ac:dyDescent="0.35">
      <c r="B206" s="31"/>
      <c r="C206" s="2" t="s">
        <v>83</v>
      </c>
      <c r="D206" s="28">
        <v>12.582457604583436</v>
      </c>
      <c r="E206" s="28">
        <v>12.186541731161155</v>
      </c>
      <c r="F206" s="28">
        <v>10.840796923678944</v>
      </c>
      <c r="G206" s="28">
        <v>10.741377271373862</v>
      </c>
      <c r="H206" s="28">
        <v>11.19157282617625</v>
      </c>
      <c r="I206" s="28">
        <v>13.88280593943117</v>
      </c>
      <c r="J206" s="28">
        <v>13.057411056432741</v>
      </c>
      <c r="K206" s="29">
        <v>10.930591437361588</v>
      </c>
    </row>
    <row r="207" spans="2:11" ht="15" thickBot="1" x14ac:dyDescent="0.4">
      <c r="B207" s="32"/>
      <c r="C207" s="3" t="s">
        <v>84</v>
      </c>
      <c r="D207" s="33">
        <v>12.589177099520519</v>
      </c>
      <c r="E207" s="33">
        <v>12.192531176095086</v>
      </c>
      <c r="F207" s="33">
        <v>10.847555744419831</v>
      </c>
      <c r="G207" s="33">
        <v>10.747588497079144</v>
      </c>
      <c r="H207" s="33">
        <v>11.197728436681652</v>
      </c>
      <c r="I207" s="33">
        <v>13.888544330244768</v>
      </c>
      <c r="J207" s="33">
        <v>13.06329081552167</v>
      </c>
      <c r="K207" s="34">
        <v>10.936776657589878</v>
      </c>
    </row>
    <row r="208" spans="2:11" x14ac:dyDescent="0.35">
      <c r="B208" s="36" t="s">
        <v>84</v>
      </c>
      <c r="C208" s="1" t="s">
        <v>2</v>
      </c>
      <c r="D208" s="50">
        <v>6.346238003253327</v>
      </c>
      <c r="E208" s="25">
        <v>5.5921159974627557</v>
      </c>
      <c r="F208" s="25">
        <v>4.421730550629726</v>
      </c>
      <c r="G208" s="25">
        <v>4.2133770601086198</v>
      </c>
      <c r="H208" s="25">
        <v>4.8328279997781731</v>
      </c>
      <c r="I208" s="25">
        <v>7.1755060588846957</v>
      </c>
      <c r="J208" s="25">
        <v>6.3903719420852445</v>
      </c>
      <c r="K208" s="26">
        <v>4.382852121197188</v>
      </c>
    </row>
    <row r="209" spans="2:11" x14ac:dyDescent="0.35">
      <c r="B209" s="27"/>
      <c r="C209" s="2" t="s">
        <v>69</v>
      </c>
      <c r="D209" s="51">
        <v>6.3559432287411664</v>
      </c>
      <c r="E209" s="28">
        <v>5.6013881725541639</v>
      </c>
      <c r="F209" s="28">
        <v>4.4316802452266915</v>
      </c>
      <c r="G209" s="28">
        <v>4.2231837956065528</v>
      </c>
      <c r="H209" s="28">
        <v>4.8423281798532676</v>
      </c>
      <c r="I209" s="28">
        <v>7.1842255094077849</v>
      </c>
      <c r="J209" s="28">
        <v>6.3993403928023209</v>
      </c>
      <c r="K209" s="29">
        <v>4.3925809903110293</v>
      </c>
    </row>
    <row r="210" spans="2:11" x14ac:dyDescent="0.35">
      <c r="B210" s="27"/>
      <c r="C210" s="2" t="s">
        <v>71</v>
      </c>
      <c r="D210" s="51">
        <v>6.3546267136657777</v>
      </c>
      <c r="E210" s="28">
        <v>5.600071657478777</v>
      </c>
      <c r="F210" s="28">
        <v>4.4303637301513028</v>
      </c>
      <c r="G210" s="28">
        <v>4.2218672805311641</v>
      </c>
      <c r="H210" s="28">
        <v>4.8410116647778789</v>
      </c>
      <c r="I210" s="28">
        <v>7.182908994332398</v>
      </c>
      <c r="J210" s="28">
        <v>6.3980238777269323</v>
      </c>
      <c r="K210" s="29">
        <v>4.3912644752356407</v>
      </c>
    </row>
    <row r="211" spans="2:11" x14ac:dyDescent="0.35">
      <c r="B211" s="30">
        <v>0</v>
      </c>
      <c r="C211" s="2" t="s">
        <v>73</v>
      </c>
      <c r="D211" s="51">
        <v>6.352651941052696</v>
      </c>
      <c r="E211" s="28">
        <v>5.5980968848656936</v>
      </c>
      <c r="F211" s="28">
        <v>4.4283889575382211</v>
      </c>
      <c r="G211" s="28">
        <v>4.2198925079180825</v>
      </c>
      <c r="H211" s="28">
        <v>4.8390368921647964</v>
      </c>
      <c r="I211" s="28">
        <v>7.1809342217193146</v>
      </c>
      <c r="J211" s="28">
        <v>6.3960491051138506</v>
      </c>
      <c r="K211" s="29">
        <v>4.3892897026225581</v>
      </c>
    </row>
    <row r="212" spans="2:11" x14ac:dyDescent="0.35">
      <c r="B212" s="31"/>
      <c r="C212" s="2" t="s">
        <v>75</v>
      </c>
      <c r="D212" s="51">
        <v>6.3506771684396135</v>
      </c>
      <c r="E212" s="28">
        <v>5.596122112252611</v>
      </c>
      <c r="F212" s="28">
        <v>4.4264141849251377</v>
      </c>
      <c r="G212" s="28">
        <v>4.217917735304999</v>
      </c>
      <c r="H212" s="28">
        <v>4.8370621195517138</v>
      </c>
      <c r="I212" s="28">
        <v>7.1789594491062321</v>
      </c>
      <c r="J212" s="28">
        <v>6.3940743325007681</v>
      </c>
      <c r="K212" s="29">
        <v>4.3873149300094756</v>
      </c>
    </row>
    <row r="213" spans="2:11" x14ac:dyDescent="0.35">
      <c r="B213" s="31"/>
      <c r="C213" s="2" t="s">
        <v>77</v>
      </c>
      <c r="D213" s="51">
        <v>6.3539900463163654</v>
      </c>
      <c r="E213" s="28">
        <v>5.5993972831065557</v>
      </c>
      <c r="F213" s="28">
        <v>4.4297218971387373</v>
      </c>
      <c r="G213" s="28">
        <v>4.221213217337823</v>
      </c>
      <c r="H213" s="28">
        <v>4.8403830384352711</v>
      </c>
      <c r="I213" s="28">
        <v>7.1824429594244847</v>
      </c>
      <c r="J213" s="28">
        <v>6.3974200708391278</v>
      </c>
      <c r="K213" s="29">
        <v>4.390624765665625</v>
      </c>
    </row>
    <row r="214" spans="2:11" x14ac:dyDescent="0.35">
      <c r="B214" s="31"/>
      <c r="C214" s="2" t="s">
        <v>79</v>
      </c>
      <c r="D214" s="51">
        <v>6.3528952855477057</v>
      </c>
      <c r="E214" s="28">
        <v>5.5983025223378968</v>
      </c>
      <c r="F214" s="28">
        <v>4.4286271363700784</v>
      </c>
      <c r="G214" s="28">
        <v>4.220118456569165</v>
      </c>
      <c r="H214" s="28">
        <v>4.8392882776666122</v>
      </c>
      <c r="I214" s="28">
        <v>7.181348198655825</v>
      </c>
      <c r="J214" s="28">
        <v>6.3963253100704689</v>
      </c>
      <c r="K214" s="29">
        <v>4.3895300048969661</v>
      </c>
    </row>
    <row r="215" spans="2:11" x14ac:dyDescent="0.35">
      <c r="B215" s="31"/>
      <c r="C215" s="2" t="s">
        <v>81</v>
      </c>
      <c r="D215" s="51">
        <v>6.3512531443947182</v>
      </c>
      <c r="E215" s="28">
        <v>5.5966603811849085</v>
      </c>
      <c r="F215" s="28">
        <v>4.4269849952170901</v>
      </c>
      <c r="G215" s="28">
        <v>4.2184763154161757</v>
      </c>
      <c r="H215" s="28">
        <v>4.8376461365136239</v>
      </c>
      <c r="I215" s="28">
        <v>7.1797060575028375</v>
      </c>
      <c r="J215" s="28">
        <v>6.3946831689174806</v>
      </c>
      <c r="K215" s="29">
        <v>4.3878878637439778</v>
      </c>
    </row>
    <row r="216" spans="2:11" x14ac:dyDescent="0.35">
      <c r="B216" s="31"/>
      <c r="C216" s="2" t="s">
        <v>83</v>
      </c>
      <c r="D216" s="51">
        <v>6.3496110032417299</v>
      </c>
      <c r="E216" s="28">
        <v>5.5950182400319202</v>
      </c>
      <c r="F216" s="28">
        <v>4.4253428540641027</v>
      </c>
      <c r="G216" s="28">
        <v>4.2168341742631883</v>
      </c>
      <c r="H216" s="28">
        <v>4.8360039953606355</v>
      </c>
      <c r="I216" s="28">
        <v>7.1780639163498492</v>
      </c>
      <c r="J216" s="28">
        <v>6.3930410277644922</v>
      </c>
      <c r="K216" s="29">
        <v>4.3862457225909903</v>
      </c>
    </row>
    <row r="217" spans="2:11" ht="15" thickBot="1" x14ac:dyDescent="0.4">
      <c r="B217" s="32"/>
      <c r="C217" s="3" t="s">
        <v>84</v>
      </c>
      <c r="D217" s="52">
        <v>6.3559432287411664</v>
      </c>
      <c r="E217" s="33">
        <v>5.6013881725541639</v>
      </c>
      <c r="F217" s="33">
        <v>4.4316802452266915</v>
      </c>
      <c r="G217" s="33">
        <v>4.2231837956065528</v>
      </c>
      <c r="H217" s="33">
        <v>4.8423281798532676</v>
      </c>
      <c r="I217" s="33">
        <v>7.1842255094077849</v>
      </c>
      <c r="J217" s="33">
        <v>6.3993403928023209</v>
      </c>
      <c r="K217" s="34">
        <v>4.3925809903110293</v>
      </c>
    </row>
    <row r="228" spans="2:2" x14ac:dyDescent="0.35">
      <c r="B228" s="60"/>
    </row>
    <row r="229" spans="2:2" x14ac:dyDescent="0.35">
      <c r="B229" s="62"/>
    </row>
    <row r="230" spans="2:2" x14ac:dyDescent="0.35">
      <c r="B230" s="62"/>
    </row>
    <row r="231" spans="2:2" x14ac:dyDescent="0.35">
      <c r="B231" s="63"/>
    </row>
    <row r="238" spans="2:2" x14ac:dyDescent="0.35">
      <c r="B238" s="60"/>
    </row>
    <row r="239" spans="2:2" x14ac:dyDescent="0.35">
      <c r="B239" s="62"/>
    </row>
    <row r="240" spans="2:2" x14ac:dyDescent="0.35">
      <c r="B240" s="62"/>
    </row>
    <row r="241" spans="2:2" x14ac:dyDescent="0.35">
      <c r="B241" s="6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showRowColHeaders="0" workbookViewId="0">
      <selection activeCell="G13" sqref="G13"/>
    </sheetView>
  </sheetViews>
  <sheetFormatPr defaultColWidth="9.1796875" defaultRowHeight="14.5" x14ac:dyDescent="0.35"/>
  <cols>
    <col min="1" max="1" width="1.7265625" style="106" customWidth="1"/>
    <col min="2" max="2" width="8.1796875" style="106" customWidth="1"/>
    <col min="3" max="3" width="8.453125" style="106" customWidth="1"/>
    <col min="4" max="4" width="7" style="106" customWidth="1"/>
    <col min="5" max="5" width="6.26953125" style="106" customWidth="1"/>
    <col min="6" max="6" width="8.1796875" style="106" bestFit="1" customWidth="1"/>
    <col min="7" max="16384" width="9.1796875" style="106"/>
  </cols>
  <sheetData>
    <row r="1" spans="1:13" customFormat="1" x14ac:dyDescent="0.35">
      <c r="A1" s="101"/>
      <c r="B1" s="102" t="s">
        <v>159</v>
      </c>
      <c r="C1" s="101"/>
      <c r="D1" s="101"/>
      <c r="E1" s="101"/>
      <c r="F1" s="101"/>
      <c r="G1" s="101"/>
      <c r="H1" s="101"/>
      <c r="I1" s="101"/>
      <c r="J1" s="101"/>
      <c r="K1" s="101"/>
      <c r="L1" s="101"/>
      <c r="M1" s="101"/>
    </row>
    <row r="2" spans="1:13" customFormat="1" x14ac:dyDescent="0.35">
      <c r="A2" s="101"/>
      <c r="B2" s="103" t="s">
        <v>251</v>
      </c>
      <c r="C2" s="101"/>
      <c r="D2" s="101"/>
      <c r="E2" s="101"/>
      <c r="F2" s="101"/>
      <c r="G2" s="101"/>
      <c r="H2" s="101"/>
      <c r="I2" s="101"/>
      <c r="J2" s="101"/>
      <c r="K2" s="101"/>
      <c r="L2" s="101"/>
      <c r="M2" s="101"/>
    </row>
    <row r="3" spans="1:13" customFormat="1" x14ac:dyDescent="0.35">
      <c r="A3" s="101"/>
      <c r="B3" s="103" t="s">
        <v>252</v>
      </c>
      <c r="C3" s="101"/>
      <c r="D3" s="101"/>
      <c r="E3" s="101"/>
      <c r="F3" s="101"/>
      <c r="G3" s="101"/>
      <c r="H3" s="101"/>
      <c r="I3" s="101"/>
      <c r="J3" s="101"/>
      <c r="K3" s="101"/>
      <c r="L3" s="101"/>
      <c r="M3" s="101"/>
    </row>
    <row r="4" spans="1:13" customFormat="1" x14ac:dyDescent="0.35">
      <c r="A4" s="101"/>
      <c r="B4" s="103" t="s">
        <v>253</v>
      </c>
      <c r="C4" s="101"/>
      <c r="D4" s="101"/>
      <c r="E4" s="101"/>
      <c r="F4" s="101"/>
      <c r="G4" s="101"/>
      <c r="H4" s="101"/>
      <c r="I4" s="101"/>
      <c r="J4" s="101"/>
      <c r="K4" s="101"/>
      <c r="L4" s="101"/>
      <c r="M4" s="101"/>
    </row>
    <row r="5" spans="1:13" customFormat="1" x14ac:dyDescent="0.35">
      <c r="A5" s="101"/>
      <c r="B5" s="104" t="s">
        <v>160</v>
      </c>
      <c r="C5" s="101"/>
      <c r="D5" s="101"/>
      <c r="E5" s="101"/>
      <c r="F5" s="101"/>
      <c r="G5" s="101"/>
      <c r="H5" s="101"/>
      <c r="I5" s="101"/>
      <c r="J5" s="101"/>
      <c r="K5" s="101"/>
      <c r="L5" s="101"/>
      <c r="M5" s="101"/>
    </row>
    <row r="6" spans="1:13" customFormat="1" x14ac:dyDescent="0.35">
      <c r="A6" s="101"/>
      <c r="B6" s="101"/>
      <c r="C6" s="101"/>
      <c r="D6" s="101"/>
      <c r="E6" s="101"/>
      <c r="F6" s="101"/>
      <c r="G6" s="101"/>
      <c r="H6" s="101"/>
      <c r="I6" s="101"/>
      <c r="J6" s="101"/>
      <c r="K6" s="101"/>
      <c r="L6" s="101"/>
      <c r="M6" s="101"/>
    </row>
    <row r="7" spans="1:13" customFormat="1" x14ac:dyDescent="0.35">
      <c r="A7" s="101"/>
      <c r="B7" s="101"/>
      <c r="C7" s="101"/>
      <c r="D7" s="101"/>
      <c r="E7" s="101"/>
      <c r="F7" s="101"/>
      <c r="G7" s="101"/>
      <c r="H7" s="101"/>
      <c r="I7" s="101"/>
      <c r="J7" s="101"/>
      <c r="K7" s="101"/>
      <c r="L7" s="101"/>
      <c r="M7" s="101"/>
    </row>
    <row r="8" spans="1:13" customFormat="1" x14ac:dyDescent="0.35">
      <c r="A8" s="101"/>
      <c r="B8" s="101"/>
      <c r="C8" s="101"/>
      <c r="D8" s="101"/>
      <c r="E8" s="101"/>
      <c r="F8" s="101"/>
      <c r="G8" s="101"/>
      <c r="H8" s="101"/>
      <c r="I8" s="101"/>
      <c r="J8" s="101"/>
      <c r="K8" s="101"/>
      <c r="L8" s="101"/>
      <c r="M8" s="101"/>
    </row>
    <row r="9" spans="1:13" x14ac:dyDescent="0.35">
      <c r="A9" s="105"/>
      <c r="B9" s="105"/>
      <c r="C9" s="105"/>
      <c r="D9" s="105"/>
      <c r="E9" s="105"/>
      <c r="F9" s="105"/>
      <c r="G9" s="105"/>
      <c r="H9" s="105"/>
      <c r="I9" s="105"/>
      <c r="J9" s="105"/>
      <c r="K9" s="105"/>
      <c r="L9" s="105"/>
      <c r="M9" s="105"/>
    </row>
    <row r="10" spans="1:13" x14ac:dyDescent="0.35">
      <c r="A10" s="105"/>
      <c r="B10" s="105"/>
      <c r="C10" s="105"/>
      <c r="D10" s="105"/>
      <c r="E10" s="105"/>
      <c r="F10" s="105"/>
      <c r="G10" s="105"/>
      <c r="H10" s="105"/>
      <c r="I10" s="105"/>
      <c r="J10" s="105"/>
      <c r="K10" s="105"/>
      <c r="L10" s="105"/>
      <c r="M10" s="105"/>
    </row>
    <row r="11" spans="1:13" x14ac:dyDescent="0.35">
      <c r="A11" s="105"/>
      <c r="B11" s="105"/>
      <c r="C11" s="105"/>
      <c r="D11" s="105"/>
      <c r="E11" s="105"/>
      <c r="F11" s="105"/>
      <c r="G11" s="105"/>
      <c r="H11" s="105"/>
      <c r="I11" s="105"/>
      <c r="J11" s="105"/>
      <c r="K11" s="105"/>
      <c r="L11" s="105"/>
      <c r="M11" s="105"/>
    </row>
    <row r="12" spans="1:13" x14ac:dyDescent="0.35">
      <c r="A12" s="105"/>
      <c r="B12" s="105"/>
      <c r="C12" s="105"/>
      <c r="D12" s="105"/>
      <c r="E12" s="105"/>
      <c r="F12" s="105"/>
      <c r="G12" s="105"/>
      <c r="H12" s="105"/>
      <c r="I12" s="105"/>
      <c r="J12" s="105"/>
      <c r="K12" s="105"/>
      <c r="L12" s="105"/>
      <c r="M12" s="105"/>
    </row>
    <row r="13" spans="1:13" x14ac:dyDescent="0.35">
      <c r="A13" s="105"/>
      <c r="B13" s="105"/>
      <c r="C13" s="105"/>
      <c r="D13" s="105"/>
      <c r="E13" s="105"/>
      <c r="F13" s="105"/>
      <c r="G13" s="105"/>
      <c r="H13" s="105"/>
      <c r="I13" s="105"/>
      <c r="J13" s="105"/>
      <c r="K13" s="105"/>
      <c r="L13" s="105"/>
      <c r="M13" s="105"/>
    </row>
    <row r="14" spans="1:13" x14ac:dyDescent="0.35">
      <c r="A14" s="105"/>
      <c r="B14" s="105"/>
      <c r="C14" s="105"/>
      <c r="D14" s="105"/>
      <c r="E14" s="105"/>
      <c r="F14" s="105"/>
      <c r="G14" s="105"/>
      <c r="H14" s="105"/>
      <c r="I14" s="105"/>
      <c r="J14" s="105"/>
      <c r="K14" s="105"/>
      <c r="L14" s="105"/>
      <c r="M14" s="105"/>
    </row>
    <row r="15" spans="1:13" x14ac:dyDescent="0.35">
      <c r="A15" s="105"/>
      <c r="B15" s="105"/>
      <c r="C15" s="105"/>
      <c r="D15" s="105"/>
      <c r="E15" s="105"/>
      <c r="F15" s="105"/>
      <c r="G15" s="105"/>
      <c r="H15" s="105"/>
      <c r="I15" s="105"/>
      <c r="J15" s="105"/>
      <c r="K15" s="105"/>
      <c r="L15" s="105"/>
      <c r="M15" s="105"/>
    </row>
    <row r="16" spans="1:13" x14ac:dyDescent="0.35">
      <c r="A16" s="105"/>
      <c r="B16" s="105"/>
      <c r="C16" s="105"/>
      <c r="D16" s="105"/>
      <c r="E16" s="105"/>
      <c r="F16" s="105"/>
      <c r="G16" s="105"/>
      <c r="H16" s="105"/>
      <c r="I16" s="105"/>
      <c r="J16" s="105"/>
      <c r="K16" s="105"/>
      <c r="L16" s="105"/>
      <c r="M16" s="105"/>
    </row>
    <row r="17" spans="1:13" x14ac:dyDescent="0.35">
      <c r="A17" s="105"/>
      <c r="B17" s="105"/>
      <c r="C17" s="105"/>
      <c r="D17" s="105"/>
      <c r="E17" s="105"/>
      <c r="F17" s="105"/>
      <c r="G17" s="105"/>
      <c r="H17" s="105"/>
      <c r="I17" s="105"/>
      <c r="J17" s="105"/>
      <c r="K17" s="105"/>
      <c r="L17" s="105"/>
      <c r="M17" s="105"/>
    </row>
    <row r="18" spans="1:13" x14ac:dyDescent="0.35">
      <c r="A18" s="105"/>
      <c r="B18" s="105"/>
      <c r="C18" s="105"/>
      <c r="D18" s="105"/>
      <c r="E18" s="105"/>
      <c r="F18" s="105"/>
      <c r="G18" s="105"/>
      <c r="H18" s="105"/>
      <c r="I18" s="105"/>
      <c r="J18" s="105"/>
      <c r="K18" s="105"/>
      <c r="L18" s="105"/>
      <c r="M18" s="105"/>
    </row>
    <row r="19" spans="1:13" x14ac:dyDescent="0.35">
      <c r="A19" s="105"/>
      <c r="B19" s="105"/>
      <c r="C19" s="105"/>
      <c r="D19" s="105"/>
      <c r="E19" s="105"/>
      <c r="F19" s="105"/>
      <c r="G19" s="105"/>
      <c r="H19" s="105"/>
      <c r="I19" s="105"/>
      <c r="J19" s="105"/>
      <c r="K19" s="105"/>
      <c r="L19" s="105"/>
      <c r="M19" s="105"/>
    </row>
  </sheetData>
  <sheetProtection algorithmName="SHA-512" hashValue="Ovo/0i8QrrqjOrx9JZPmDzyW97EviXpXIVoB4RK8peJrM6FLi/6p/yY7f3dEf2UzHcGzdPol6Zwk0XiBtyMOMA==" saltValue="N61Ggw+V40uDo3wWB17ry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opLeftCell="A2" workbookViewId="0">
      <selection activeCell="I32" sqref="I32"/>
    </sheetView>
  </sheetViews>
  <sheetFormatPr defaultRowHeight="14.5" x14ac:dyDescent="0.35"/>
  <sheetData>
    <row r="1" spans="1:17" ht="18.5" x14ac:dyDescent="0.45">
      <c r="A1" s="99" t="s">
        <v>203</v>
      </c>
    </row>
    <row r="5" spans="1:17" x14ac:dyDescent="0.35">
      <c r="A5" t="s">
        <v>204</v>
      </c>
    </row>
    <row r="7" spans="1:17" x14ac:dyDescent="0.35">
      <c r="B7" t="s">
        <v>205</v>
      </c>
    </row>
    <row r="8" spans="1:17" x14ac:dyDescent="0.35">
      <c r="A8" s="100">
        <f>Calculator!T15</f>
        <v>0</v>
      </c>
      <c r="B8" t="s">
        <v>206</v>
      </c>
      <c r="C8" t="s">
        <v>207</v>
      </c>
      <c r="Q8" t="s">
        <v>218</v>
      </c>
    </row>
    <row r="9" spans="1:17" x14ac:dyDescent="0.35">
      <c r="A9" s="100" t="e">
        <f ca="1">EW</f>
        <v>#N/A</v>
      </c>
      <c r="B9" t="s">
        <v>208</v>
      </c>
      <c r="C9" t="s">
        <v>209</v>
      </c>
      <c r="Q9" t="s">
        <v>226</v>
      </c>
    </row>
    <row r="10" spans="1:17" x14ac:dyDescent="0.35">
      <c r="A10" s="100" t="e">
        <f>(MROUND(Calculator!K18, 1000) *Calculator!X18)/1000</f>
        <v>#N/A</v>
      </c>
      <c r="B10" t="s">
        <v>151</v>
      </c>
      <c r="C10" t="s">
        <v>210</v>
      </c>
      <c r="Q10" t="s">
        <v>225</v>
      </c>
    </row>
    <row r="11" spans="1:17" x14ac:dyDescent="0.35">
      <c r="A11" s="100" t="e">
        <f>(MROUND(Calculator!K22, 100) *Calculator!T21)/100</f>
        <v>#N/A</v>
      </c>
      <c r="B11" t="s">
        <v>211</v>
      </c>
      <c r="C11" t="s">
        <v>212</v>
      </c>
      <c r="Q11" t="s">
        <v>218</v>
      </c>
    </row>
    <row r="12" spans="1:17" x14ac:dyDescent="0.35">
      <c r="A12" s="100">
        <f>Calculator!K26</f>
        <v>0</v>
      </c>
      <c r="B12" t="s">
        <v>213</v>
      </c>
      <c r="C12" t="s">
        <v>214</v>
      </c>
      <c r="Q12" t="s">
        <v>218</v>
      </c>
    </row>
    <row r="13" spans="1:17" x14ac:dyDescent="0.35">
      <c r="A13" s="100" t="str">
        <f>EF</f>
        <v/>
      </c>
      <c r="B13" t="s">
        <v>215</v>
      </c>
      <c r="C13" t="s">
        <v>216</v>
      </c>
      <c r="Q13" t="s">
        <v>218</v>
      </c>
    </row>
    <row r="16" spans="1:17" x14ac:dyDescent="0.35">
      <c r="B16" t="s">
        <v>217</v>
      </c>
      <c r="F16" t="s">
        <v>218</v>
      </c>
    </row>
    <row r="17" spans="1:6" x14ac:dyDescent="0.35">
      <c r="B17" t="s">
        <v>219</v>
      </c>
      <c r="F17" t="s">
        <v>218</v>
      </c>
    </row>
    <row r="20" spans="1:6" x14ac:dyDescent="0.35">
      <c r="A20" s="100" t="e">
        <f>A8*A13</f>
        <v>#VALUE!</v>
      </c>
      <c r="B20" t="s">
        <v>220</v>
      </c>
    </row>
    <row r="21" spans="1:6" x14ac:dyDescent="0.35">
      <c r="A21" s="100" t="e">
        <f ca="1">(A8*A9)+A10+A11-A12</f>
        <v>#N/A</v>
      </c>
      <c r="B21" t="s">
        <v>221</v>
      </c>
    </row>
    <row r="23" spans="1:6" x14ac:dyDescent="0.35">
      <c r="A23" t="s">
        <v>222</v>
      </c>
    </row>
    <row r="24" spans="1:6" x14ac:dyDescent="0.35">
      <c r="A24" t="s">
        <v>223</v>
      </c>
    </row>
    <row r="25" spans="1:6" x14ac:dyDescent="0.35">
      <c r="A25"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247"/>
  <sheetViews>
    <sheetView zoomScaleNormal="100" workbookViewId="0">
      <selection activeCell="I32" sqref="I32"/>
    </sheetView>
  </sheetViews>
  <sheetFormatPr defaultColWidth="8.81640625" defaultRowHeight="14.5" x14ac:dyDescent="0.35"/>
  <cols>
    <col min="2" max="2" width="19" customWidth="1"/>
    <col min="3" max="3" width="30.1796875" customWidth="1"/>
  </cols>
  <sheetData>
    <row r="1" spans="2:11" ht="15" thickBot="1" x14ac:dyDescent="0.4"/>
    <row r="2" spans="2:11" ht="26.5" thickBot="1" x14ac:dyDescent="0.65">
      <c r="B2" s="4" t="s">
        <v>85</v>
      </c>
      <c r="C2" s="5"/>
      <c r="D2" s="6">
        <v>1</v>
      </c>
      <c r="E2" s="7" t="s">
        <v>86</v>
      </c>
      <c r="F2" s="8"/>
      <c r="G2" s="8"/>
      <c r="H2" s="8"/>
      <c r="I2" s="9"/>
      <c r="J2" s="5" t="s">
        <v>87</v>
      </c>
      <c r="K2" s="10" t="s">
        <v>8</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2.2921275601675197</v>
      </c>
      <c r="E6" s="25">
        <v>1.8600114944844084</v>
      </c>
      <c r="F6" s="25">
        <v>1.07852940892497</v>
      </c>
      <c r="G6" s="25">
        <v>0.94382462693280456</v>
      </c>
      <c r="H6" s="25">
        <v>0.90560265611899438</v>
      </c>
      <c r="I6" s="25">
        <v>3.1372324053979499</v>
      </c>
      <c r="J6" s="25">
        <v>2.6864929078658997</v>
      </c>
      <c r="K6" s="26">
        <v>0.75193635316642138</v>
      </c>
    </row>
    <row r="7" spans="2:11" x14ac:dyDescent="0.35">
      <c r="B7" s="27" t="s">
        <v>107</v>
      </c>
      <c r="C7" s="2" t="s">
        <v>69</v>
      </c>
      <c r="D7" s="28">
        <v>3.9523569590444798</v>
      </c>
      <c r="E7" s="28">
        <v>3.6179750502662031</v>
      </c>
      <c r="F7" s="28">
        <v>2.7194050730854795</v>
      </c>
      <c r="G7" s="28">
        <v>2.6443030485213348</v>
      </c>
      <c r="H7" s="28">
        <v>2.5375385476140755</v>
      </c>
      <c r="I7" s="28">
        <v>4.883056238502105</v>
      </c>
      <c r="J7" s="28">
        <v>4.4420006455059466</v>
      </c>
      <c r="K7" s="29">
        <v>2.4273044623610764</v>
      </c>
    </row>
    <row r="8" spans="2:11" x14ac:dyDescent="0.35">
      <c r="B8" s="27" t="s">
        <v>108</v>
      </c>
      <c r="C8" s="2" t="s">
        <v>71</v>
      </c>
      <c r="D8" s="28">
        <v>3.7566524268545627</v>
      </c>
      <c r="E8" s="28">
        <v>3.4222705180762865</v>
      </c>
      <c r="F8" s="28">
        <v>2.5237005408955628</v>
      </c>
      <c r="G8" s="28">
        <v>2.4485985163314181</v>
      </c>
      <c r="H8" s="28">
        <v>2.3418340154241588</v>
      </c>
      <c r="I8" s="28">
        <v>4.6873517063121879</v>
      </c>
      <c r="J8" s="28">
        <v>4.2462961133160295</v>
      </c>
      <c r="K8" s="29">
        <v>2.2315999301711598</v>
      </c>
    </row>
    <row r="9" spans="2:11" x14ac:dyDescent="0.35">
      <c r="B9" s="30">
        <v>0</v>
      </c>
      <c r="C9" s="2" t="s">
        <v>73</v>
      </c>
      <c r="D9" s="28">
        <v>3.4630956285696879</v>
      </c>
      <c r="E9" s="28">
        <v>3.1287137197914117</v>
      </c>
      <c r="F9" s="28">
        <v>2.2301437426106876</v>
      </c>
      <c r="G9" s="28">
        <v>2.1550417180465429</v>
      </c>
      <c r="H9" s="28">
        <v>2.0482772171392836</v>
      </c>
      <c r="I9" s="28">
        <v>4.3937949080273135</v>
      </c>
      <c r="J9" s="28">
        <v>3.9527393150311552</v>
      </c>
      <c r="K9" s="29">
        <v>1.9380431318862845</v>
      </c>
    </row>
    <row r="10" spans="2:11" x14ac:dyDescent="0.35">
      <c r="B10" s="31"/>
      <c r="C10" s="2" t="s">
        <v>75</v>
      </c>
      <c r="D10" s="28">
        <v>3.1695388302848126</v>
      </c>
      <c r="E10" s="28">
        <v>2.8351569215065364</v>
      </c>
      <c r="F10" s="28">
        <v>1.9365869443258126</v>
      </c>
      <c r="G10" s="28">
        <v>1.8614849197616679</v>
      </c>
      <c r="H10" s="28">
        <v>1.7547204188544083</v>
      </c>
      <c r="I10" s="28">
        <v>4.1002381097424383</v>
      </c>
      <c r="J10" s="28">
        <v>3.6591825167462799</v>
      </c>
      <c r="K10" s="29">
        <v>1.6444863336014095</v>
      </c>
    </row>
    <row r="11" spans="2:11" x14ac:dyDescent="0.35">
      <c r="B11" s="31"/>
      <c r="C11" s="2" t="s">
        <v>77</v>
      </c>
      <c r="D11" s="28">
        <v>3.6157723624577627</v>
      </c>
      <c r="E11" s="28">
        <v>3.2710122496209513</v>
      </c>
      <c r="F11" s="28">
        <v>2.3822224336770943</v>
      </c>
      <c r="G11" s="28">
        <v>2.295975131349318</v>
      </c>
      <c r="H11" s="28">
        <v>2.1982516525671931</v>
      </c>
      <c r="I11" s="28">
        <v>4.5374414647391852</v>
      </c>
      <c r="J11" s="28">
        <v>4.0954640432535552</v>
      </c>
      <c r="K11" s="29">
        <v>2.0863588795282149</v>
      </c>
    </row>
    <row r="12" spans="2:11" x14ac:dyDescent="0.35">
      <c r="B12" s="31"/>
      <c r="C12" s="2" t="s">
        <v>79</v>
      </c>
      <c r="D12" s="28">
        <v>3.4514379473377876</v>
      </c>
      <c r="E12" s="28">
        <v>3.1066778345009758</v>
      </c>
      <c r="F12" s="28">
        <v>2.2178880185571193</v>
      </c>
      <c r="G12" s="28">
        <v>2.1316407162293425</v>
      </c>
      <c r="H12" s="28">
        <v>2.0339172374472181</v>
      </c>
      <c r="I12" s="28">
        <v>4.3731070496192093</v>
      </c>
      <c r="J12" s="28">
        <v>3.9311296281335792</v>
      </c>
      <c r="K12" s="29">
        <v>1.9220244644082396</v>
      </c>
    </row>
    <row r="13" spans="2:11" x14ac:dyDescent="0.35">
      <c r="B13" s="31"/>
      <c r="C13" s="2" t="s">
        <v>81</v>
      </c>
      <c r="D13" s="28">
        <v>3.2049363246578251</v>
      </c>
      <c r="E13" s="28">
        <v>2.8601762118210132</v>
      </c>
      <c r="F13" s="28">
        <v>1.9713863958771563</v>
      </c>
      <c r="G13" s="28">
        <v>1.8851390935493799</v>
      </c>
      <c r="H13" s="28">
        <v>1.7874156147672551</v>
      </c>
      <c r="I13" s="28">
        <v>4.1266054269392471</v>
      </c>
      <c r="J13" s="28">
        <v>3.6846280054536167</v>
      </c>
      <c r="K13" s="29">
        <v>1.6755228417282766</v>
      </c>
    </row>
    <row r="14" spans="2:11" x14ac:dyDescent="0.35">
      <c r="B14" s="31"/>
      <c r="C14" s="2" t="s">
        <v>83</v>
      </c>
      <c r="D14" s="28">
        <v>2.9584347019778621</v>
      </c>
      <c r="E14" s="28">
        <v>2.6136745891410507</v>
      </c>
      <c r="F14" s="28">
        <v>1.7248847731971937</v>
      </c>
      <c r="G14" s="28">
        <v>1.6386374708694169</v>
      </c>
      <c r="H14" s="28">
        <v>1.5409139920872925</v>
      </c>
      <c r="I14" s="28">
        <v>3.8801038042592841</v>
      </c>
      <c r="J14" s="28">
        <v>3.4381263827736541</v>
      </c>
      <c r="K14" s="29">
        <v>1.4290212190483138</v>
      </c>
    </row>
    <row r="15" spans="2:11" ht="15" thickBot="1" x14ac:dyDescent="0.4">
      <c r="B15" s="32"/>
      <c r="C15" s="3" t="s">
        <v>84</v>
      </c>
      <c r="D15" s="33">
        <v>3.9523569590444798</v>
      </c>
      <c r="E15" s="33">
        <v>3.6179750502662031</v>
      </c>
      <c r="F15" s="33">
        <v>2.7194050730854795</v>
      </c>
      <c r="G15" s="33">
        <v>2.6443030485213348</v>
      </c>
      <c r="H15" s="33">
        <v>2.5375385476140755</v>
      </c>
      <c r="I15" s="33">
        <v>4.883056238502105</v>
      </c>
      <c r="J15" s="33">
        <v>4.4420006455059466</v>
      </c>
      <c r="K15" s="34">
        <v>2.4273044623610764</v>
      </c>
    </row>
    <row r="16" spans="2:11" x14ac:dyDescent="0.35">
      <c r="B16" s="24" t="s">
        <v>106</v>
      </c>
      <c r="C16" s="1" t="s">
        <v>2</v>
      </c>
      <c r="D16" s="25">
        <v>2.2921201524779224</v>
      </c>
      <c r="E16" s="25">
        <v>1.8600040867948113</v>
      </c>
      <c r="F16" s="25">
        <v>1.0785220012353729</v>
      </c>
      <c r="G16" s="25">
        <v>0.94381721924320738</v>
      </c>
      <c r="H16" s="25">
        <v>0.9055952484293972</v>
      </c>
      <c r="I16" s="25">
        <v>3.1372249977083526</v>
      </c>
      <c r="J16" s="25">
        <v>2.6864855001763024</v>
      </c>
      <c r="K16" s="26">
        <v>0.7519289454768241</v>
      </c>
    </row>
    <row r="17" spans="2:11" x14ac:dyDescent="0.35">
      <c r="B17" s="27" t="s">
        <v>107</v>
      </c>
      <c r="C17" s="2" t="s">
        <v>69</v>
      </c>
      <c r="D17" s="28">
        <v>3.9523495513548825</v>
      </c>
      <c r="E17" s="28">
        <v>3.6179676425766063</v>
      </c>
      <c r="F17" s="28">
        <v>2.7193976653958827</v>
      </c>
      <c r="G17" s="28">
        <v>2.644295640831738</v>
      </c>
      <c r="H17" s="28">
        <v>2.5375311399244782</v>
      </c>
      <c r="I17" s="28">
        <v>4.8830488308125073</v>
      </c>
      <c r="J17" s="28">
        <v>4.4419932378163498</v>
      </c>
      <c r="K17" s="29">
        <v>2.4272970546714796</v>
      </c>
    </row>
    <row r="18" spans="2:11" x14ac:dyDescent="0.35">
      <c r="B18" s="27" t="s">
        <v>109</v>
      </c>
      <c r="C18" s="2" t="s">
        <v>71</v>
      </c>
      <c r="D18" s="28">
        <v>3.7566450191649658</v>
      </c>
      <c r="E18" s="28">
        <v>3.4222631103866896</v>
      </c>
      <c r="F18" s="28">
        <v>2.523693133205966</v>
      </c>
      <c r="G18" s="28">
        <v>2.4485911086418213</v>
      </c>
      <c r="H18" s="28">
        <v>2.3418266077345615</v>
      </c>
      <c r="I18" s="28">
        <v>4.6873442986225911</v>
      </c>
      <c r="J18" s="28">
        <v>4.2462887056264327</v>
      </c>
      <c r="K18" s="29">
        <v>2.2315925224815625</v>
      </c>
    </row>
    <row r="19" spans="2:11" x14ac:dyDescent="0.35">
      <c r="B19" s="30">
        <v>0</v>
      </c>
      <c r="C19" s="2" t="s">
        <v>73</v>
      </c>
      <c r="D19" s="28">
        <v>3.4630882208800906</v>
      </c>
      <c r="E19" s="28">
        <v>3.1287063121018144</v>
      </c>
      <c r="F19" s="28">
        <v>2.2301363349210908</v>
      </c>
      <c r="G19" s="28">
        <v>2.1550343103569456</v>
      </c>
      <c r="H19" s="28">
        <v>2.0482698094496863</v>
      </c>
      <c r="I19" s="28">
        <v>4.3937875003377158</v>
      </c>
      <c r="J19" s="28">
        <v>3.9527319073415579</v>
      </c>
      <c r="K19" s="29">
        <v>1.9380357241966872</v>
      </c>
    </row>
    <row r="20" spans="2:11" x14ac:dyDescent="0.35">
      <c r="B20" s="31"/>
      <c r="C20" s="2" t="s">
        <v>75</v>
      </c>
      <c r="D20" s="28">
        <v>3.1695314225952154</v>
      </c>
      <c r="E20" s="28">
        <v>2.8351495138169387</v>
      </c>
      <c r="F20" s="28">
        <v>1.9365795366362155</v>
      </c>
      <c r="G20" s="28">
        <v>1.8614775120720706</v>
      </c>
      <c r="H20" s="28">
        <v>1.7547130111648113</v>
      </c>
      <c r="I20" s="28">
        <v>4.1002307020528406</v>
      </c>
      <c r="J20" s="28">
        <v>3.6591751090566822</v>
      </c>
      <c r="K20" s="29">
        <v>1.6444789259118122</v>
      </c>
    </row>
    <row r="21" spans="2:11" x14ac:dyDescent="0.35">
      <c r="B21" s="31"/>
      <c r="C21" s="2" t="s">
        <v>77</v>
      </c>
      <c r="D21" s="28">
        <v>3.6157649547681658</v>
      </c>
      <c r="E21" s="28">
        <v>3.2710048419313544</v>
      </c>
      <c r="F21" s="28">
        <v>2.3822150259874975</v>
      </c>
      <c r="G21" s="28">
        <v>2.2959677236597207</v>
      </c>
      <c r="H21" s="28">
        <v>2.1982442448775958</v>
      </c>
      <c r="I21" s="28">
        <v>4.5374340570495875</v>
      </c>
      <c r="J21" s="28">
        <v>4.0954566355639583</v>
      </c>
      <c r="K21" s="29">
        <v>2.0863514718386176</v>
      </c>
    </row>
    <row r="22" spans="2:11" x14ac:dyDescent="0.35">
      <c r="B22" s="31"/>
      <c r="C22" s="2" t="s">
        <v>79</v>
      </c>
      <c r="D22" s="28">
        <v>3.4514305396481904</v>
      </c>
      <c r="E22" s="28">
        <v>3.1066704268113789</v>
      </c>
      <c r="F22" s="28">
        <v>2.217880610867522</v>
      </c>
      <c r="G22" s="28">
        <v>2.1316333085397456</v>
      </c>
      <c r="H22" s="28">
        <v>2.0339098297576208</v>
      </c>
      <c r="I22" s="28">
        <v>4.3730996419296124</v>
      </c>
      <c r="J22" s="28">
        <v>3.9311222204439824</v>
      </c>
      <c r="K22" s="29">
        <v>1.9220170567186423</v>
      </c>
    </row>
    <row r="23" spans="2:11" x14ac:dyDescent="0.35">
      <c r="B23" s="31"/>
      <c r="C23" s="2" t="s">
        <v>81</v>
      </c>
      <c r="D23" s="28">
        <v>3.2049289169682278</v>
      </c>
      <c r="E23" s="28">
        <v>2.8601688041314164</v>
      </c>
      <c r="F23" s="28">
        <v>1.971378988187559</v>
      </c>
      <c r="G23" s="28">
        <v>1.8851316858597826</v>
      </c>
      <c r="H23" s="28">
        <v>1.787408207077658</v>
      </c>
      <c r="I23" s="28">
        <v>4.1265980192496494</v>
      </c>
      <c r="J23" s="28">
        <v>3.6846205977640198</v>
      </c>
      <c r="K23" s="29">
        <v>1.6755154340386795</v>
      </c>
    </row>
    <row r="24" spans="2:11" x14ac:dyDescent="0.35">
      <c r="B24" s="31"/>
      <c r="C24" s="2" t="s">
        <v>83</v>
      </c>
      <c r="D24" s="28">
        <v>2.9584272942882648</v>
      </c>
      <c r="E24" s="28">
        <v>2.6136671814514529</v>
      </c>
      <c r="F24" s="28">
        <v>1.7248773655075962</v>
      </c>
      <c r="G24" s="28">
        <v>1.6386300631798201</v>
      </c>
      <c r="H24" s="28">
        <v>1.540906584397695</v>
      </c>
      <c r="I24" s="28">
        <v>3.8800963965696869</v>
      </c>
      <c r="J24" s="28">
        <v>3.4381189750840568</v>
      </c>
      <c r="K24" s="29">
        <v>1.429013811358717</v>
      </c>
    </row>
    <row r="25" spans="2:11" ht="15" thickBot="1" x14ac:dyDescent="0.4">
      <c r="B25" s="32"/>
      <c r="C25" s="3" t="s">
        <v>84</v>
      </c>
      <c r="D25" s="33">
        <v>3.9523495513548825</v>
      </c>
      <c r="E25" s="33">
        <v>3.6179676425766063</v>
      </c>
      <c r="F25" s="33">
        <v>2.7193976653958827</v>
      </c>
      <c r="G25" s="33">
        <v>2.644295640831738</v>
      </c>
      <c r="H25" s="33">
        <v>2.5375311399244782</v>
      </c>
      <c r="I25" s="33">
        <v>4.8830488308125073</v>
      </c>
      <c r="J25" s="33">
        <v>4.4419932378163498</v>
      </c>
      <c r="K25" s="34">
        <v>2.4272970546714796</v>
      </c>
    </row>
    <row r="26" spans="2:11" x14ac:dyDescent="0.35">
      <c r="B26" s="24" t="s">
        <v>106</v>
      </c>
      <c r="C26" s="1" t="s">
        <v>2</v>
      </c>
      <c r="D26" s="25">
        <v>2.2921090409435267</v>
      </c>
      <c r="E26" s="25">
        <v>1.8599929752604156</v>
      </c>
      <c r="F26" s="25">
        <v>1.0785108897009772</v>
      </c>
      <c r="G26" s="25">
        <v>0.94380610770881157</v>
      </c>
      <c r="H26" s="25">
        <v>0.90558413689500139</v>
      </c>
      <c r="I26" s="25">
        <v>3.1372138861739569</v>
      </c>
      <c r="J26" s="25">
        <v>2.6864743886419067</v>
      </c>
      <c r="K26" s="26">
        <v>0.75191783394242839</v>
      </c>
    </row>
    <row r="27" spans="2:11" x14ac:dyDescent="0.35">
      <c r="B27" s="27" t="s">
        <v>107</v>
      </c>
      <c r="C27" s="2" t="s">
        <v>69</v>
      </c>
      <c r="D27" s="28">
        <v>3.9523384398204868</v>
      </c>
      <c r="E27" s="28">
        <v>3.6179565310422106</v>
      </c>
      <c r="F27" s="28">
        <v>2.719386553861487</v>
      </c>
      <c r="G27" s="28">
        <v>2.6442845292973418</v>
      </c>
      <c r="H27" s="28">
        <v>2.5375200283900825</v>
      </c>
      <c r="I27" s="28">
        <v>4.8830377192781125</v>
      </c>
      <c r="J27" s="28">
        <v>4.4419821262819541</v>
      </c>
      <c r="K27" s="29">
        <v>2.4272859431370835</v>
      </c>
    </row>
    <row r="28" spans="2:11" x14ac:dyDescent="0.35">
      <c r="B28" s="27" t="s">
        <v>110</v>
      </c>
      <c r="C28" s="2" t="s">
        <v>71</v>
      </c>
      <c r="D28" s="28">
        <v>3.7566339076305701</v>
      </c>
      <c r="E28" s="28">
        <v>3.4222519988522935</v>
      </c>
      <c r="F28" s="28">
        <v>2.5236820216715699</v>
      </c>
      <c r="G28" s="28">
        <v>2.4485799971074251</v>
      </c>
      <c r="H28" s="28">
        <v>2.3418154962001658</v>
      </c>
      <c r="I28" s="28">
        <v>4.6873331870881954</v>
      </c>
      <c r="J28" s="28">
        <v>4.246277594092037</v>
      </c>
      <c r="K28" s="29">
        <v>2.2315814109471668</v>
      </c>
    </row>
    <row r="29" spans="2:11" x14ac:dyDescent="0.35">
      <c r="B29" s="30">
        <v>0</v>
      </c>
      <c r="C29" s="2" t="s">
        <v>73</v>
      </c>
      <c r="D29" s="28">
        <v>3.4630771093456953</v>
      </c>
      <c r="E29" s="28">
        <v>3.1286952005674182</v>
      </c>
      <c r="F29" s="28">
        <v>2.2301252233866951</v>
      </c>
      <c r="G29" s="28">
        <v>2.1550231988225499</v>
      </c>
      <c r="H29" s="28">
        <v>2.0482586979152906</v>
      </c>
      <c r="I29" s="28">
        <v>4.3937763888033201</v>
      </c>
      <c r="J29" s="28">
        <v>3.9527207958071617</v>
      </c>
      <c r="K29" s="29">
        <v>1.9380246126622915</v>
      </c>
    </row>
    <row r="30" spans="2:11" x14ac:dyDescent="0.35">
      <c r="B30" s="31"/>
      <c r="C30" s="2" t="s">
        <v>75</v>
      </c>
      <c r="D30" s="28">
        <v>3.1695203110608197</v>
      </c>
      <c r="E30" s="28">
        <v>2.8351384022825434</v>
      </c>
      <c r="F30" s="28">
        <v>1.9365684251018196</v>
      </c>
      <c r="G30" s="28">
        <v>1.8614664005376749</v>
      </c>
      <c r="H30" s="28">
        <v>1.7547018996304153</v>
      </c>
      <c r="I30" s="28">
        <v>4.1002195905184449</v>
      </c>
      <c r="J30" s="28">
        <v>3.6591639975222869</v>
      </c>
      <c r="K30" s="29">
        <v>1.6444678143774163</v>
      </c>
    </row>
    <row r="31" spans="2:11" x14ac:dyDescent="0.35">
      <c r="B31" s="31"/>
      <c r="C31" s="2" t="s">
        <v>77</v>
      </c>
      <c r="D31" s="28">
        <v>3.6157538432337701</v>
      </c>
      <c r="E31" s="28">
        <v>3.2709937303969583</v>
      </c>
      <c r="F31" s="28">
        <v>2.3822039144531013</v>
      </c>
      <c r="G31" s="28">
        <v>2.295956612125325</v>
      </c>
      <c r="H31" s="28">
        <v>2.1982331333432001</v>
      </c>
      <c r="I31" s="28">
        <v>4.5374229455151918</v>
      </c>
      <c r="J31" s="28">
        <v>4.0954455240295617</v>
      </c>
      <c r="K31" s="29">
        <v>2.0863403603042219</v>
      </c>
    </row>
    <row r="32" spans="2:11" x14ac:dyDescent="0.35">
      <c r="B32" s="31"/>
      <c r="C32" s="2" t="s">
        <v>79</v>
      </c>
      <c r="D32" s="28">
        <v>3.4514194281137947</v>
      </c>
      <c r="E32" s="28">
        <v>3.1066593152769828</v>
      </c>
      <c r="F32" s="28">
        <v>2.2178694993331263</v>
      </c>
      <c r="G32" s="28">
        <v>2.1316221970053499</v>
      </c>
      <c r="H32" s="28">
        <v>2.0338987182232251</v>
      </c>
      <c r="I32" s="28">
        <v>4.3730885303952167</v>
      </c>
      <c r="J32" s="28">
        <v>3.9311111089095867</v>
      </c>
      <c r="K32" s="29">
        <v>1.9220059451842466</v>
      </c>
    </row>
    <row r="33" spans="2:11" x14ac:dyDescent="0.35">
      <c r="B33" s="31"/>
      <c r="C33" s="2" t="s">
        <v>81</v>
      </c>
      <c r="D33" s="28">
        <v>3.2049178054338321</v>
      </c>
      <c r="E33" s="28">
        <v>2.8601576925970202</v>
      </c>
      <c r="F33" s="28">
        <v>1.9713678766531635</v>
      </c>
      <c r="G33" s="28">
        <v>1.8851205743253869</v>
      </c>
      <c r="H33" s="28">
        <v>1.7873970955432623</v>
      </c>
      <c r="I33" s="28">
        <v>4.1265869077152537</v>
      </c>
      <c r="J33" s="28">
        <v>3.6846094862296241</v>
      </c>
      <c r="K33" s="29">
        <v>1.6755043225042838</v>
      </c>
    </row>
    <row r="34" spans="2:11" x14ac:dyDescent="0.35">
      <c r="B34" s="31"/>
      <c r="C34" s="2" t="s">
        <v>83</v>
      </c>
      <c r="D34" s="28">
        <v>2.9584161827538691</v>
      </c>
      <c r="E34" s="28">
        <v>2.6136560699170572</v>
      </c>
      <c r="F34" s="28">
        <v>1.7248662539732005</v>
      </c>
      <c r="G34" s="28">
        <v>1.6386189516454241</v>
      </c>
      <c r="H34" s="28">
        <v>1.5408954728632995</v>
      </c>
      <c r="I34" s="28">
        <v>3.8800852850352912</v>
      </c>
      <c r="J34" s="28">
        <v>3.4381078635496616</v>
      </c>
      <c r="K34" s="29">
        <v>1.429002699824321</v>
      </c>
    </row>
    <row r="35" spans="2:11" ht="15" thickBot="1" x14ac:dyDescent="0.4">
      <c r="B35" s="32"/>
      <c r="C35" s="3" t="s">
        <v>84</v>
      </c>
      <c r="D35" s="33">
        <v>3.9523384398204868</v>
      </c>
      <c r="E35" s="33">
        <v>3.6179565310422106</v>
      </c>
      <c r="F35" s="33">
        <v>2.719386553861487</v>
      </c>
      <c r="G35" s="33">
        <v>2.6442845292973418</v>
      </c>
      <c r="H35" s="33">
        <v>2.5375200283900825</v>
      </c>
      <c r="I35" s="33">
        <v>4.8830377192781125</v>
      </c>
      <c r="J35" s="33">
        <v>4.4419821262819541</v>
      </c>
      <c r="K35" s="34">
        <v>2.4272859431370835</v>
      </c>
    </row>
    <row r="36" spans="2:11" x14ac:dyDescent="0.35">
      <c r="B36" s="24" t="s">
        <v>106</v>
      </c>
      <c r="C36" s="1" t="s">
        <v>2</v>
      </c>
      <c r="D36" s="25">
        <v>2.292097929409131</v>
      </c>
      <c r="E36" s="25">
        <v>1.8599818637260197</v>
      </c>
      <c r="F36" s="25">
        <v>1.0784997781665813</v>
      </c>
      <c r="G36" s="25">
        <v>0.94379499617441576</v>
      </c>
      <c r="H36" s="25">
        <v>0.90557302536060558</v>
      </c>
      <c r="I36" s="25">
        <v>3.1372027746395617</v>
      </c>
      <c r="J36" s="25">
        <v>2.6864632771075114</v>
      </c>
      <c r="K36" s="26">
        <v>0.75190672240803258</v>
      </c>
    </row>
    <row r="37" spans="2:11" x14ac:dyDescent="0.35">
      <c r="B37" s="27" t="s">
        <v>107</v>
      </c>
      <c r="C37" s="2" t="s">
        <v>69</v>
      </c>
      <c r="D37" s="28">
        <v>3.9523273282860911</v>
      </c>
      <c r="E37" s="28">
        <v>3.6179454195078149</v>
      </c>
      <c r="F37" s="28">
        <v>2.7193754423270908</v>
      </c>
      <c r="G37" s="28">
        <v>2.6442734177629461</v>
      </c>
      <c r="H37" s="28">
        <v>2.5375089168556868</v>
      </c>
      <c r="I37" s="28">
        <v>4.8830266077437168</v>
      </c>
      <c r="J37" s="28">
        <v>4.4419710147475584</v>
      </c>
      <c r="K37" s="29">
        <v>2.4272748316026882</v>
      </c>
    </row>
    <row r="38" spans="2:11" x14ac:dyDescent="0.35">
      <c r="B38" s="27" t="s">
        <v>111</v>
      </c>
      <c r="C38" s="2" t="s">
        <v>71</v>
      </c>
      <c r="D38" s="28">
        <v>3.7566227960961744</v>
      </c>
      <c r="E38" s="28">
        <v>3.4222408873178982</v>
      </c>
      <c r="F38" s="28">
        <v>2.5236709101371746</v>
      </c>
      <c r="G38" s="28">
        <v>2.4485688855730299</v>
      </c>
      <c r="H38" s="28">
        <v>2.3418043846657701</v>
      </c>
      <c r="I38" s="28">
        <v>4.6873220755537996</v>
      </c>
      <c r="J38" s="28">
        <v>4.2462664825576413</v>
      </c>
      <c r="K38" s="29">
        <v>2.2315702994127711</v>
      </c>
    </row>
    <row r="39" spans="2:11" x14ac:dyDescent="0.35">
      <c r="B39" s="30">
        <v>0</v>
      </c>
      <c r="C39" s="2" t="s">
        <v>73</v>
      </c>
      <c r="D39" s="28">
        <v>3.4630659978112992</v>
      </c>
      <c r="E39" s="28">
        <v>3.128684089033023</v>
      </c>
      <c r="F39" s="28">
        <v>2.2301141118522994</v>
      </c>
      <c r="G39" s="28">
        <v>2.1550120872881546</v>
      </c>
      <c r="H39" s="28">
        <v>2.0482475863808949</v>
      </c>
      <c r="I39" s="28">
        <v>4.3937652772689244</v>
      </c>
      <c r="J39" s="28">
        <v>3.9527096842727665</v>
      </c>
      <c r="K39" s="29">
        <v>1.9380135011278961</v>
      </c>
    </row>
    <row r="40" spans="2:11" x14ac:dyDescent="0.35">
      <c r="B40" s="31"/>
      <c r="C40" s="2" t="s">
        <v>75</v>
      </c>
      <c r="D40" s="28">
        <v>3.169509199526424</v>
      </c>
      <c r="E40" s="28">
        <v>2.8351272907481477</v>
      </c>
      <c r="F40" s="28">
        <v>1.9365573135674239</v>
      </c>
      <c r="G40" s="28">
        <v>1.8614552890032792</v>
      </c>
      <c r="H40" s="28">
        <v>1.7546907880960196</v>
      </c>
      <c r="I40" s="28">
        <v>4.1002084789840492</v>
      </c>
      <c r="J40" s="28">
        <v>3.6591528859878912</v>
      </c>
      <c r="K40" s="29">
        <v>1.6444567028430206</v>
      </c>
    </row>
    <row r="41" spans="2:11" x14ac:dyDescent="0.35">
      <c r="B41" s="31"/>
      <c r="C41" s="2" t="s">
        <v>77</v>
      </c>
      <c r="D41" s="28">
        <v>3.615742731699374</v>
      </c>
      <c r="E41" s="28">
        <v>3.2709826188625626</v>
      </c>
      <c r="F41" s="28">
        <v>2.3821928029187056</v>
      </c>
      <c r="G41" s="28">
        <v>2.2959455005909293</v>
      </c>
      <c r="H41" s="28">
        <v>2.1982220218088044</v>
      </c>
      <c r="I41" s="28">
        <v>4.5374118339807961</v>
      </c>
      <c r="J41" s="28">
        <v>4.095434412495166</v>
      </c>
      <c r="K41" s="29">
        <v>2.0863292487698257</v>
      </c>
    </row>
    <row r="42" spans="2:11" x14ac:dyDescent="0.35">
      <c r="B42" s="31"/>
      <c r="C42" s="2" t="s">
        <v>79</v>
      </c>
      <c r="D42" s="28">
        <v>3.4514083165793994</v>
      </c>
      <c r="E42" s="28">
        <v>3.1066482037425875</v>
      </c>
      <c r="F42" s="28">
        <v>2.2178583877987306</v>
      </c>
      <c r="G42" s="28">
        <v>2.1316110854709538</v>
      </c>
      <c r="H42" s="28">
        <v>2.0338876066888294</v>
      </c>
      <c r="I42" s="28">
        <v>4.373077418860821</v>
      </c>
      <c r="J42" s="28">
        <v>3.931099997375191</v>
      </c>
      <c r="K42" s="29">
        <v>1.9219948336498507</v>
      </c>
    </row>
    <row r="43" spans="2:11" x14ac:dyDescent="0.35">
      <c r="B43" s="31"/>
      <c r="C43" s="2" t="s">
        <v>81</v>
      </c>
      <c r="D43" s="28">
        <v>3.2049066938994359</v>
      </c>
      <c r="E43" s="28">
        <v>2.8601465810626245</v>
      </c>
      <c r="F43" s="28">
        <v>1.9713567651187676</v>
      </c>
      <c r="G43" s="28">
        <v>1.8851094627909912</v>
      </c>
      <c r="H43" s="28">
        <v>1.7873859840088664</v>
      </c>
      <c r="I43" s="28">
        <v>4.126575796180858</v>
      </c>
      <c r="J43" s="28">
        <v>3.684598374695228</v>
      </c>
      <c r="K43" s="29">
        <v>1.6754932109698881</v>
      </c>
    </row>
    <row r="44" spans="2:11" x14ac:dyDescent="0.35">
      <c r="B44" s="31"/>
      <c r="C44" s="2" t="s">
        <v>83</v>
      </c>
      <c r="D44" s="28">
        <v>2.9584050712194734</v>
      </c>
      <c r="E44" s="28">
        <v>2.613644958382662</v>
      </c>
      <c r="F44" s="28">
        <v>1.724855142438805</v>
      </c>
      <c r="G44" s="28">
        <v>1.6386078401110284</v>
      </c>
      <c r="H44" s="28">
        <v>1.5408843613289038</v>
      </c>
      <c r="I44" s="28">
        <v>3.8800741735008955</v>
      </c>
      <c r="J44" s="28">
        <v>3.4380967520152654</v>
      </c>
      <c r="K44" s="29">
        <v>1.4289915882899253</v>
      </c>
    </row>
    <row r="45" spans="2:11" ht="15" thickBot="1" x14ac:dyDescent="0.4">
      <c r="B45" s="32"/>
      <c r="C45" s="3" t="s">
        <v>84</v>
      </c>
      <c r="D45" s="33">
        <v>3.9523273282860911</v>
      </c>
      <c r="E45" s="33">
        <v>3.6179454195078149</v>
      </c>
      <c r="F45" s="33">
        <v>2.7193754423270908</v>
      </c>
      <c r="G45" s="33">
        <v>2.6442734177629461</v>
      </c>
      <c r="H45" s="33">
        <v>2.5375089168556868</v>
      </c>
      <c r="I45" s="33">
        <v>4.8830266077437168</v>
      </c>
      <c r="J45" s="33">
        <v>4.4419710147475584</v>
      </c>
      <c r="K45" s="34">
        <v>2.4272748316026882</v>
      </c>
    </row>
    <row r="46" spans="2:11" x14ac:dyDescent="0.35">
      <c r="B46" s="35" t="s">
        <v>112</v>
      </c>
      <c r="C46" s="1" t="s">
        <v>2</v>
      </c>
      <c r="D46" s="25">
        <v>2.2921076156047664</v>
      </c>
      <c r="E46" s="25">
        <v>1.8599897916479216</v>
      </c>
      <c r="F46" s="25">
        <v>1.0785112914875858</v>
      </c>
      <c r="G46" s="25">
        <v>0.94380511049203908</v>
      </c>
      <c r="H46" s="25">
        <v>0.90558410613370011</v>
      </c>
      <c r="I46" s="25">
        <v>3.1372092197090482</v>
      </c>
      <c r="J46" s="25">
        <v>2.6864700005048459</v>
      </c>
      <c r="K46" s="26">
        <v>0.75191692471470006</v>
      </c>
    </row>
    <row r="47" spans="2:11" x14ac:dyDescent="0.35">
      <c r="B47" s="27"/>
      <c r="C47" s="2" t="s">
        <v>69</v>
      </c>
      <c r="D47" s="28">
        <v>3.9523359449361317</v>
      </c>
      <c r="E47" s="28">
        <v>3.6179531052728087</v>
      </c>
      <c r="F47" s="28">
        <v>2.7193846111755184</v>
      </c>
      <c r="G47" s="28">
        <v>2.6442818986324452</v>
      </c>
      <c r="H47" s="28">
        <v>2.5375179066224018</v>
      </c>
      <c r="I47" s="28">
        <v>4.8830335299931154</v>
      </c>
      <c r="J47" s="28">
        <v>4.4419779541327813</v>
      </c>
      <c r="K47" s="29">
        <v>2.4272833211256706</v>
      </c>
    </row>
    <row r="48" spans="2:11" x14ac:dyDescent="0.35">
      <c r="B48" s="27" t="s">
        <v>108</v>
      </c>
      <c r="C48" s="2" t="s">
        <v>71</v>
      </c>
      <c r="D48" s="28">
        <v>3.7566314127462146</v>
      </c>
      <c r="E48" s="28">
        <v>3.4222485730828915</v>
      </c>
      <c r="F48" s="28">
        <v>2.5236800789856018</v>
      </c>
      <c r="G48" s="28">
        <v>2.4485773664425281</v>
      </c>
      <c r="H48" s="28">
        <v>2.3418133744324847</v>
      </c>
      <c r="I48" s="28">
        <v>4.6873289978031991</v>
      </c>
      <c r="J48" s="28">
        <v>4.2462734219428651</v>
      </c>
      <c r="K48" s="29">
        <v>2.231578788935753</v>
      </c>
    </row>
    <row r="49" spans="2:11" x14ac:dyDescent="0.35">
      <c r="B49" s="30">
        <v>0</v>
      </c>
      <c r="C49" s="2" t="s">
        <v>73</v>
      </c>
      <c r="D49" s="28">
        <v>3.4630746144613394</v>
      </c>
      <c r="E49" s="28">
        <v>3.1286917747980163</v>
      </c>
      <c r="F49" s="28">
        <v>2.2301232807007265</v>
      </c>
      <c r="G49" s="28">
        <v>2.1550205681576533</v>
      </c>
      <c r="H49" s="28">
        <v>2.0482565761476095</v>
      </c>
      <c r="I49" s="28">
        <v>4.393772199518323</v>
      </c>
      <c r="J49" s="28">
        <v>3.9527166236579894</v>
      </c>
      <c r="K49" s="29">
        <v>1.9380219906508782</v>
      </c>
    </row>
    <row r="50" spans="2:11" x14ac:dyDescent="0.35">
      <c r="B50" s="31"/>
      <c r="C50" s="2" t="s">
        <v>75</v>
      </c>
      <c r="D50" s="28">
        <v>3.1695178161764641</v>
      </c>
      <c r="E50" s="28">
        <v>2.8351349765131415</v>
      </c>
      <c r="F50" s="28">
        <v>1.9365664824158513</v>
      </c>
      <c r="G50" s="28">
        <v>1.8614637698727778</v>
      </c>
      <c r="H50" s="28">
        <v>1.754699777862734</v>
      </c>
      <c r="I50" s="28">
        <v>4.1002154012334477</v>
      </c>
      <c r="J50" s="28">
        <v>3.6591598253731141</v>
      </c>
      <c r="K50" s="29">
        <v>1.6444651923660027</v>
      </c>
    </row>
    <row r="51" spans="2:11" x14ac:dyDescent="0.35">
      <c r="B51" s="31"/>
      <c r="C51" s="2" t="s">
        <v>77</v>
      </c>
      <c r="D51" s="28">
        <v>3.6157511905398376</v>
      </c>
      <c r="E51" s="28">
        <v>3.270990127079048</v>
      </c>
      <c r="F51" s="28">
        <v>2.3822017111141411</v>
      </c>
      <c r="G51" s="28">
        <v>2.295953686834094</v>
      </c>
      <c r="H51" s="28">
        <v>2.198232088575037</v>
      </c>
      <c r="I51" s="28">
        <v>4.5374185754767193</v>
      </c>
      <c r="J51" s="28">
        <v>4.0954414606040555</v>
      </c>
      <c r="K51" s="29">
        <v>2.0863387655702801</v>
      </c>
    </row>
    <row r="52" spans="2:11" x14ac:dyDescent="0.35">
      <c r="B52" s="31"/>
      <c r="C52" s="2" t="s">
        <v>79</v>
      </c>
      <c r="D52" s="28">
        <v>3.4514167754198621</v>
      </c>
      <c r="E52" s="28">
        <v>3.1066557119590725</v>
      </c>
      <c r="F52" s="28">
        <v>2.2178672959941661</v>
      </c>
      <c r="G52" s="28">
        <v>2.1316192717141189</v>
      </c>
      <c r="H52" s="28">
        <v>2.033897673455062</v>
      </c>
      <c r="I52" s="28">
        <v>4.3730841603567443</v>
      </c>
      <c r="J52" s="28">
        <v>3.9311070454840795</v>
      </c>
      <c r="K52" s="29">
        <v>1.9220043504503048</v>
      </c>
    </row>
    <row r="53" spans="2:11" x14ac:dyDescent="0.35">
      <c r="B53" s="31"/>
      <c r="C53" s="2" t="s">
        <v>81</v>
      </c>
      <c r="D53" s="28">
        <v>3.2049151527398996</v>
      </c>
      <c r="E53" s="28">
        <v>2.86015408927911</v>
      </c>
      <c r="F53" s="28">
        <v>1.9713656733142031</v>
      </c>
      <c r="G53" s="28">
        <v>1.8851176490341559</v>
      </c>
      <c r="H53" s="28">
        <v>1.787396050775099</v>
      </c>
      <c r="I53" s="28">
        <v>4.1265825376767813</v>
      </c>
      <c r="J53" s="28">
        <v>3.684605422804117</v>
      </c>
      <c r="K53" s="29">
        <v>1.675502727770342</v>
      </c>
    </row>
    <row r="54" spans="2:11" x14ac:dyDescent="0.35">
      <c r="B54" s="31"/>
      <c r="C54" s="2" t="s">
        <v>83</v>
      </c>
      <c r="D54" s="28">
        <v>2.9584135300599366</v>
      </c>
      <c r="E54" s="28">
        <v>2.613652466599147</v>
      </c>
      <c r="F54" s="28">
        <v>1.7248640506342405</v>
      </c>
      <c r="G54" s="28">
        <v>1.6386160263541933</v>
      </c>
      <c r="H54" s="28">
        <v>1.5408944280951364</v>
      </c>
      <c r="I54" s="28">
        <v>3.8800809149968183</v>
      </c>
      <c r="J54" s="28">
        <v>3.438103800124154</v>
      </c>
      <c r="K54" s="29">
        <v>1.4290011050903795</v>
      </c>
    </row>
    <row r="55" spans="2:11" ht="15" thickBot="1" x14ac:dyDescent="0.4">
      <c r="B55" s="32"/>
      <c r="C55" s="3" t="s">
        <v>84</v>
      </c>
      <c r="D55" s="33">
        <v>3.9523359449361317</v>
      </c>
      <c r="E55" s="33">
        <v>3.6179531052728087</v>
      </c>
      <c r="F55" s="33">
        <v>2.7193846111755184</v>
      </c>
      <c r="G55" s="33">
        <v>2.6442818986324452</v>
      </c>
      <c r="H55" s="33">
        <v>2.5375179066224018</v>
      </c>
      <c r="I55" s="33">
        <v>4.8830335299931154</v>
      </c>
      <c r="J55" s="33">
        <v>4.4419779541327813</v>
      </c>
      <c r="K55" s="34">
        <v>2.4272833211256706</v>
      </c>
    </row>
    <row r="56" spans="2:11" x14ac:dyDescent="0.35">
      <c r="B56" s="35" t="s">
        <v>112</v>
      </c>
      <c r="C56" s="1" t="s">
        <v>2</v>
      </c>
      <c r="D56" s="25">
        <v>2.2921036909645376</v>
      </c>
      <c r="E56" s="25">
        <v>1.8599858670076928</v>
      </c>
      <c r="F56" s="25">
        <v>1.078507366847357</v>
      </c>
      <c r="G56" s="25">
        <v>0.94380118585181016</v>
      </c>
      <c r="H56" s="25">
        <v>0.90558018149347108</v>
      </c>
      <c r="I56" s="25">
        <v>3.1372052950688194</v>
      </c>
      <c r="J56" s="25">
        <v>2.6864660758646171</v>
      </c>
      <c r="K56" s="26">
        <v>0.75191300007447115</v>
      </c>
    </row>
    <row r="57" spans="2:11" x14ac:dyDescent="0.35">
      <c r="B57" s="27"/>
      <c r="C57" s="2" t="s">
        <v>69</v>
      </c>
      <c r="D57" s="28">
        <v>3.9523320202959029</v>
      </c>
      <c r="E57" s="28">
        <v>3.6179491806325799</v>
      </c>
      <c r="F57" s="28">
        <v>2.7193806865352896</v>
      </c>
      <c r="G57" s="28">
        <v>2.6442779739922164</v>
      </c>
      <c r="H57" s="28">
        <v>2.5375139819821722</v>
      </c>
      <c r="I57" s="28">
        <v>4.8830296053528865</v>
      </c>
      <c r="J57" s="28">
        <v>4.4419740294925525</v>
      </c>
      <c r="K57" s="29">
        <v>2.4272793964854409</v>
      </c>
    </row>
    <row r="58" spans="2:11" x14ac:dyDescent="0.35">
      <c r="B58" s="27" t="s">
        <v>109</v>
      </c>
      <c r="C58" s="2" t="s">
        <v>71</v>
      </c>
      <c r="D58" s="28">
        <v>3.7566274881059858</v>
      </c>
      <c r="E58" s="28">
        <v>3.4222446484426627</v>
      </c>
      <c r="F58" s="28">
        <v>2.523676154345373</v>
      </c>
      <c r="G58" s="28">
        <v>2.4485734418022993</v>
      </c>
      <c r="H58" s="28">
        <v>2.3418094497922559</v>
      </c>
      <c r="I58" s="28">
        <v>4.6873250731629703</v>
      </c>
      <c r="J58" s="28">
        <v>4.2462694973026363</v>
      </c>
      <c r="K58" s="29">
        <v>2.2315748642955247</v>
      </c>
    </row>
    <row r="59" spans="2:11" x14ac:dyDescent="0.35">
      <c r="B59" s="30">
        <v>0</v>
      </c>
      <c r="C59" s="2" t="s">
        <v>73</v>
      </c>
      <c r="D59" s="28">
        <v>3.4630706898211105</v>
      </c>
      <c r="E59" s="28">
        <v>3.1286878501577875</v>
      </c>
      <c r="F59" s="28">
        <v>2.2301193560604977</v>
      </c>
      <c r="G59" s="28">
        <v>2.1550166435174241</v>
      </c>
      <c r="H59" s="28">
        <v>2.0482526515073802</v>
      </c>
      <c r="I59" s="28">
        <v>4.3937682748780942</v>
      </c>
      <c r="J59" s="28">
        <v>3.9527126990177606</v>
      </c>
      <c r="K59" s="29">
        <v>1.9380180660106492</v>
      </c>
    </row>
    <row r="60" spans="2:11" x14ac:dyDescent="0.35">
      <c r="B60" s="31"/>
      <c r="C60" s="2" t="s">
        <v>75</v>
      </c>
      <c r="D60" s="28">
        <v>3.1695138915362353</v>
      </c>
      <c r="E60" s="28">
        <v>2.8351310518729123</v>
      </c>
      <c r="F60" s="28">
        <v>1.9365625577756225</v>
      </c>
      <c r="G60" s="28">
        <v>1.861459845232549</v>
      </c>
      <c r="H60" s="28">
        <v>1.7546958532225052</v>
      </c>
      <c r="I60" s="28">
        <v>4.1002114765932189</v>
      </c>
      <c r="J60" s="28">
        <v>3.6591559007328853</v>
      </c>
      <c r="K60" s="29">
        <v>1.6444612677257739</v>
      </c>
    </row>
    <row r="61" spans="2:11" x14ac:dyDescent="0.35">
      <c r="B61" s="31"/>
      <c r="C61" s="2" t="s">
        <v>77</v>
      </c>
      <c r="D61" s="28">
        <v>3.6157472658996088</v>
      </c>
      <c r="E61" s="28">
        <v>3.2709862024388192</v>
      </c>
      <c r="F61" s="28">
        <v>2.3821977864739123</v>
      </c>
      <c r="G61" s="28">
        <v>2.2959497621938652</v>
      </c>
      <c r="H61" s="28">
        <v>2.1982281639348082</v>
      </c>
      <c r="I61" s="28">
        <v>4.5374146508364905</v>
      </c>
      <c r="J61" s="28">
        <v>4.0954375359638266</v>
      </c>
      <c r="K61" s="29">
        <v>2.0863348409300513</v>
      </c>
    </row>
    <row r="62" spans="2:11" x14ac:dyDescent="0.35">
      <c r="B62" s="31"/>
      <c r="C62" s="2" t="s">
        <v>79</v>
      </c>
      <c r="D62" s="28">
        <v>3.4514128507796333</v>
      </c>
      <c r="E62" s="28">
        <v>3.1066517873188437</v>
      </c>
      <c r="F62" s="28">
        <v>2.2178633713539373</v>
      </c>
      <c r="G62" s="28">
        <v>2.1316153470738901</v>
      </c>
      <c r="H62" s="28">
        <v>2.0338937488148332</v>
      </c>
      <c r="I62" s="28">
        <v>4.3730802357165155</v>
      </c>
      <c r="J62" s="28">
        <v>3.9311031208438507</v>
      </c>
      <c r="K62" s="29">
        <v>1.922000425810076</v>
      </c>
    </row>
    <row r="63" spans="2:11" x14ac:dyDescent="0.35">
      <c r="B63" s="31"/>
      <c r="C63" s="2" t="s">
        <v>81</v>
      </c>
      <c r="D63" s="28">
        <v>3.2049112280996708</v>
      </c>
      <c r="E63" s="28">
        <v>2.8601501646388812</v>
      </c>
      <c r="F63" s="28">
        <v>1.9713617486739743</v>
      </c>
      <c r="G63" s="28">
        <v>1.8851137243939271</v>
      </c>
      <c r="H63" s="28">
        <v>1.7873921261348702</v>
      </c>
      <c r="I63" s="28">
        <v>4.1265786130365525</v>
      </c>
      <c r="J63" s="28">
        <v>3.6846014981638882</v>
      </c>
      <c r="K63" s="29">
        <v>1.6754988031301132</v>
      </c>
    </row>
    <row r="64" spans="2:11" x14ac:dyDescent="0.35">
      <c r="B64" s="31"/>
      <c r="C64" s="2" t="s">
        <v>83</v>
      </c>
      <c r="D64" s="28">
        <v>2.9584096054197078</v>
      </c>
      <c r="E64" s="28">
        <v>2.6136485419589182</v>
      </c>
      <c r="F64" s="28">
        <v>1.7248601259940117</v>
      </c>
      <c r="G64" s="28">
        <v>1.6386121017139645</v>
      </c>
      <c r="H64" s="28">
        <v>1.5408905034549076</v>
      </c>
      <c r="I64" s="28">
        <v>3.8800769903565895</v>
      </c>
      <c r="J64" s="28">
        <v>3.4380998754839251</v>
      </c>
      <c r="K64" s="29">
        <v>1.4289971804501507</v>
      </c>
    </row>
    <row r="65" spans="2:11" ht="15" thickBot="1" x14ac:dyDescent="0.4">
      <c r="B65" s="32"/>
      <c r="C65" s="3" t="s">
        <v>84</v>
      </c>
      <c r="D65" s="33">
        <v>3.9523320202959029</v>
      </c>
      <c r="E65" s="33">
        <v>3.6179491806325799</v>
      </c>
      <c r="F65" s="33">
        <v>2.7193806865352896</v>
      </c>
      <c r="G65" s="33">
        <v>2.6442779739922164</v>
      </c>
      <c r="H65" s="33">
        <v>2.5375139819821722</v>
      </c>
      <c r="I65" s="33">
        <v>4.8830296053528865</v>
      </c>
      <c r="J65" s="33">
        <v>4.4419740294925525</v>
      </c>
      <c r="K65" s="34">
        <v>2.4272793964854409</v>
      </c>
    </row>
    <row r="66" spans="2:11" x14ac:dyDescent="0.35">
      <c r="B66" s="35" t="s">
        <v>112</v>
      </c>
      <c r="C66" s="1" t="s">
        <v>2</v>
      </c>
      <c r="D66" s="25">
        <v>2.2920978040041944</v>
      </c>
      <c r="E66" s="25">
        <v>1.8599799800473495</v>
      </c>
      <c r="F66" s="25">
        <v>1.0785014798870136</v>
      </c>
      <c r="G66" s="25">
        <v>0.94379529889146685</v>
      </c>
      <c r="H66" s="25">
        <v>0.90557429453312777</v>
      </c>
      <c r="I66" s="25">
        <v>3.1371994081084762</v>
      </c>
      <c r="J66" s="25">
        <v>2.6864601889042738</v>
      </c>
      <c r="K66" s="26">
        <v>0.75190711311412783</v>
      </c>
    </row>
    <row r="67" spans="2:11" x14ac:dyDescent="0.35">
      <c r="B67" s="27"/>
      <c r="C67" s="2" t="s">
        <v>69</v>
      </c>
      <c r="D67" s="28">
        <v>3.9523261333355597</v>
      </c>
      <c r="E67" s="28">
        <v>3.6179432936722367</v>
      </c>
      <c r="F67" s="28">
        <v>2.7193747995749464</v>
      </c>
      <c r="G67" s="28">
        <v>2.6442720870318732</v>
      </c>
      <c r="H67" s="28">
        <v>2.5375080950218289</v>
      </c>
      <c r="I67" s="28">
        <v>4.8830237183925433</v>
      </c>
      <c r="J67" s="28">
        <v>4.4419681425322093</v>
      </c>
      <c r="K67" s="29">
        <v>2.4272735095250977</v>
      </c>
    </row>
    <row r="68" spans="2:11" x14ac:dyDescent="0.35">
      <c r="B68" s="27" t="s">
        <v>110</v>
      </c>
      <c r="C68" s="2" t="s">
        <v>71</v>
      </c>
      <c r="D68" s="28">
        <v>3.7566216011456426</v>
      </c>
      <c r="E68" s="28">
        <v>3.4222387614823195</v>
      </c>
      <c r="F68" s="28">
        <v>2.5236702673850298</v>
      </c>
      <c r="G68" s="28">
        <v>2.4485675548419561</v>
      </c>
      <c r="H68" s="28">
        <v>2.3418035628319127</v>
      </c>
      <c r="I68" s="28">
        <v>4.6873191862026271</v>
      </c>
      <c r="J68" s="28">
        <v>4.246263610342293</v>
      </c>
      <c r="K68" s="29">
        <v>2.2315689773351814</v>
      </c>
    </row>
    <row r="69" spans="2:11" x14ac:dyDescent="0.35">
      <c r="B69" s="30">
        <v>0</v>
      </c>
      <c r="C69" s="2" t="s">
        <v>73</v>
      </c>
      <c r="D69" s="28">
        <v>3.4630648028607673</v>
      </c>
      <c r="E69" s="28">
        <v>3.1286819631974443</v>
      </c>
      <c r="F69" s="28">
        <v>2.2301134691001545</v>
      </c>
      <c r="G69" s="28">
        <v>2.1550107565570809</v>
      </c>
      <c r="H69" s="28">
        <v>2.048246764547037</v>
      </c>
      <c r="I69" s="28">
        <v>4.393762387917751</v>
      </c>
      <c r="J69" s="28">
        <v>3.9527068120574174</v>
      </c>
      <c r="K69" s="29">
        <v>1.938012179050306</v>
      </c>
    </row>
    <row r="70" spans="2:11" x14ac:dyDescent="0.35">
      <c r="B70" s="31"/>
      <c r="C70" s="2" t="s">
        <v>75</v>
      </c>
      <c r="D70" s="28">
        <v>3.1695080045758921</v>
      </c>
      <c r="E70" s="28">
        <v>2.8351251649125691</v>
      </c>
      <c r="F70" s="28">
        <v>1.936556670815279</v>
      </c>
      <c r="G70" s="28">
        <v>1.8614539582722056</v>
      </c>
      <c r="H70" s="28">
        <v>1.7546899662621618</v>
      </c>
      <c r="I70" s="28">
        <v>4.1002055896328757</v>
      </c>
      <c r="J70" s="28">
        <v>3.6591500137725421</v>
      </c>
      <c r="K70" s="29">
        <v>1.6444553807654305</v>
      </c>
    </row>
    <row r="71" spans="2:11" x14ac:dyDescent="0.35">
      <c r="B71" s="31"/>
      <c r="C71" s="2" t="s">
        <v>77</v>
      </c>
      <c r="D71" s="28">
        <v>3.6157413789392652</v>
      </c>
      <c r="E71" s="28">
        <v>3.2709803154784756</v>
      </c>
      <c r="F71" s="28">
        <v>2.3821918995135691</v>
      </c>
      <c r="G71" s="28">
        <v>2.2959438752335219</v>
      </c>
      <c r="H71" s="28">
        <v>2.198222276974465</v>
      </c>
      <c r="I71" s="28">
        <v>4.5374087638761473</v>
      </c>
      <c r="J71" s="28">
        <v>4.0954316490034826</v>
      </c>
      <c r="K71" s="29">
        <v>2.0863289539697081</v>
      </c>
    </row>
    <row r="72" spans="2:11" x14ac:dyDescent="0.35">
      <c r="B72" s="31"/>
      <c r="C72" s="2" t="s">
        <v>79</v>
      </c>
      <c r="D72" s="28">
        <v>3.4514069638192906</v>
      </c>
      <c r="E72" s="28">
        <v>3.1066459003585005</v>
      </c>
      <c r="F72" s="28">
        <v>2.2178574843935941</v>
      </c>
      <c r="G72" s="28">
        <v>2.1316094601135469</v>
      </c>
      <c r="H72" s="28">
        <v>2.03388786185449</v>
      </c>
      <c r="I72" s="28">
        <v>4.3730743487561723</v>
      </c>
      <c r="J72" s="28">
        <v>3.9310972338835075</v>
      </c>
      <c r="K72" s="29">
        <v>1.9219945388497328</v>
      </c>
    </row>
    <row r="73" spans="2:11" x14ac:dyDescent="0.35">
      <c r="B73" s="31"/>
      <c r="C73" s="2" t="s">
        <v>81</v>
      </c>
      <c r="D73" s="28">
        <v>3.2049053411393271</v>
      </c>
      <c r="E73" s="28">
        <v>2.8601442776785375</v>
      </c>
      <c r="F73" s="28">
        <v>1.9713558617136311</v>
      </c>
      <c r="G73" s="28">
        <v>1.8851078374335839</v>
      </c>
      <c r="H73" s="28">
        <v>1.787386239174527</v>
      </c>
      <c r="I73" s="28">
        <v>4.1265727260762093</v>
      </c>
      <c r="J73" s="28">
        <v>3.6845956112035445</v>
      </c>
      <c r="K73" s="29">
        <v>1.67549291616977</v>
      </c>
    </row>
    <row r="74" spans="2:11" x14ac:dyDescent="0.35">
      <c r="B74" s="31"/>
      <c r="C74" s="2" t="s">
        <v>83</v>
      </c>
      <c r="D74" s="28">
        <v>2.9584037184593646</v>
      </c>
      <c r="E74" s="28">
        <v>2.613642654998575</v>
      </c>
      <c r="F74" s="28">
        <v>1.7248542390336681</v>
      </c>
      <c r="G74" s="28">
        <v>1.6386062147536211</v>
      </c>
      <c r="H74" s="28">
        <v>1.5408846164945642</v>
      </c>
      <c r="I74" s="28">
        <v>3.8800711033962463</v>
      </c>
      <c r="J74" s="28">
        <v>3.4380939885235819</v>
      </c>
      <c r="K74" s="29">
        <v>1.4289912934898072</v>
      </c>
    </row>
    <row r="75" spans="2:11" ht="15" thickBot="1" x14ac:dyDescent="0.4">
      <c r="B75" s="32"/>
      <c r="C75" s="3" t="s">
        <v>84</v>
      </c>
      <c r="D75" s="33">
        <v>3.9523261333355597</v>
      </c>
      <c r="E75" s="33">
        <v>3.6179432936722367</v>
      </c>
      <c r="F75" s="33">
        <v>2.7193747995749464</v>
      </c>
      <c r="G75" s="33">
        <v>2.6442720870318732</v>
      </c>
      <c r="H75" s="33">
        <v>2.5375080950218289</v>
      </c>
      <c r="I75" s="33">
        <v>4.8830237183925433</v>
      </c>
      <c r="J75" s="33">
        <v>4.4419681425322093</v>
      </c>
      <c r="K75" s="34">
        <v>2.4272735095250977</v>
      </c>
    </row>
    <row r="76" spans="2:11" x14ac:dyDescent="0.35">
      <c r="B76" s="35" t="s">
        <v>112</v>
      </c>
      <c r="C76" s="1" t="s">
        <v>2</v>
      </c>
      <c r="D76" s="25">
        <v>2.2920919170438507</v>
      </c>
      <c r="E76" s="25">
        <v>1.8599740930870061</v>
      </c>
      <c r="F76" s="25">
        <v>1.0784955929266704</v>
      </c>
      <c r="G76" s="25">
        <v>0.94378941193112342</v>
      </c>
      <c r="H76" s="25">
        <v>0.90556840757278445</v>
      </c>
      <c r="I76" s="25">
        <v>3.137193521148133</v>
      </c>
      <c r="J76" s="25">
        <v>2.6864543019439306</v>
      </c>
      <c r="K76" s="26">
        <v>0.75190122615378452</v>
      </c>
    </row>
    <row r="77" spans="2:11" x14ac:dyDescent="0.35">
      <c r="B77" s="27"/>
      <c r="C77" s="2" t="s">
        <v>69</v>
      </c>
      <c r="D77" s="28">
        <v>3.9523202463752161</v>
      </c>
      <c r="E77" s="28">
        <v>3.6179374067118926</v>
      </c>
      <c r="F77" s="28">
        <v>2.7193689126146028</v>
      </c>
      <c r="G77" s="28">
        <v>2.6442662000715296</v>
      </c>
      <c r="H77" s="28">
        <v>2.5375022080614857</v>
      </c>
      <c r="I77" s="28">
        <v>4.8830178314322001</v>
      </c>
      <c r="J77" s="28">
        <v>4.4419622555718661</v>
      </c>
      <c r="K77" s="29">
        <v>2.4272676225647545</v>
      </c>
    </row>
    <row r="78" spans="2:11" x14ac:dyDescent="0.35">
      <c r="B78" s="27" t="s">
        <v>111</v>
      </c>
      <c r="C78" s="2" t="s">
        <v>71</v>
      </c>
      <c r="D78" s="28">
        <v>3.7566157141852998</v>
      </c>
      <c r="E78" s="28">
        <v>3.4222328745219763</v>
      </c>
      <c r="F78" s="28">
        <v>2.5236643804246865</v>
      </c>
      <c r="G78" s="28">
        <v>2.4485616678816133</v>
      </c>
      <c r="H78" s="28">
        <v>2.3417976758715691</v>
      </c>
      <c r="I78" s="28">
        <v>4.6873132992422839</v>
      </c>
      <c r="J78" s="28">
        <v>4.2462577233819498</v>
      </c>
      <c r="K78" s="29">
        <v>2.2315630903748378</v>
      </c>
    </row>
    <row r="79" spans="2:11" x14ac:dyDescent="0.35">
      <c r="B79" s="30">
        <v>0</v>
      </c>
      <c r="C79" s="2" t="s">
        <v>73</v>
      </c>
      <c r="D79" s="28">
        <v>3.4630589159004241</v>
      </c>
      <c r="E79" s="28">
        <v>3.1286760762371011</v>
      </c>
      <c r="F79" s="28">
        <v>2.2301075821398113</v>
      </c>
      <c r="G79" s="28">
        <v>2.1550048695967376</v>
      </c>
      <c r="H79" s="28">
        <v>2.0482408775866938</v>
      </c>
      <c r="I79" s="28">
        <v>4.3937565009574078</v>
      </c>
      <c r="J79" s="28">
        <v>3.9527009250970742</v>
      </c>
      <c r="K79" s="29">
        <v>1.9380062920899626</v>
      </c>
    </row>
    <row r="80" spans="2:11" x14ac:dyDescent="0.35">
      <c r="B80" s="31"/>
      <c r="C80" s="2" t="s">
        <v>75</v>
      </c>
      <c r="D80" s="28">
        <v>3.1695021176155489</v>
      </c>
      <c r="E80" s="28">
        <v>2.8351192779522258</v>
      </c>
      <c r="F80" s="28">
        <v>1.9365507838549358</v>
      </c>
      <c r="G80" s="28">
        <v>1.8614480713118624</v>
      </c>
      <c r="H80" s="28">
        <v>1.7546840793018186</v>
      </c>
      <c r="I80" s="28">
        <v>4.1001997026725325</v>
      </c>
      <c r="J80" s="28">
        <v>3.6591441268121989</v>
      </c>
      <c r="K80" s="29">
        <v>1.6444494938050873</v>
      </c>
    </row>
    <row r="81" spans="2:11" x14ac:dyDescent="0.35">
      <c r="B81" s="31"/>
      <c r="C81" s="2" t="s">
        <v>77</v>
      </c>
      <c r="D81" s="28">
        <v>3.615735491978922</v>
      </c>
      <c r="E81" s="28">
        <v>3.2709744285181324</v>
      </c>
      <c r="F81" s="28">
        <v>2.3821860125532259</v>
      </c>
      <c r="G81" s="28">
        <v>2.2959379882731783</v>
      </c>
      <c r="H81" s="28">
        <v>2.1982163900141214</v>
      </c>
      <c r="I81" s="28">
        <v>4.5374028769158041</v>
      </c>
      <c r="J81" s="28">
        <v>4.0954257620431394</v>
      </c>
      <c r="K81" s="29">
        <v>2.0863230670093644</v>
      </c>
    </row>
    <row r="82" spans="2:11" x14ac:dyDescent="0.35">
      <c r="B82" s="31"/>
      <c r="C82" s="2" t="s">
        <v>79</v>
      </c>
      <c r="D82" s="28">
        <v>3.4514010768589474</v>
      </c>
      <c r="E82" s="28">
        <v>3.1066400133981573</v>
      </c>
      <c r="F82" s="28">
        <v>2.2178515974332504</v>
      </c>
      <c r="G82" s="28">
        <v>2.1316035731532033</v>
      </c>
      <c r="H82" s="28">
        <v>2.0338819748941463</v>
      </c>
      <c r="I82" s="28">
        <v>4.3730684617958291</v>
      </c>
      <c r="J82" s="28">
        <v>3.9310913469231643</v>
      </c>
      <c r="K82" s="29">
        <v>1.9219886518893894</v>
      </c>
    </row>
    <row r="83" spans="2:11" x14ac:dyDescent="0.35">
      <c r="B83" s="31"/>
      <c r="C83" s="2" t="s">
        <v>81</v>
      </c>
      <c r="D83" s="28">
        <v>3.2048994541789839</v>
      </c>
      <c r="E83" s="28">
        <v>2.8601383907181943</v>
      </c>
      <c r="F83" s="28">
        <v>1.9713499747532877</v>
      </c>
      <c r="G83" s="28">
        <v>1.8851019504732405</v>
      </c>
      <c r="H83" s="28">
        <v>1.7873803522141836</v>
      </c>
      <c r="I83" s="28">
        <v>4.1265668391158661</v>
      </c>
      <c r="J83" s="28">
        <v>3.6845897242432013</v>
      </c>
      <c r="K83" s="29">
        <v>1.6754870292094266</v>
      </c>
    </row>
    <row r="84" spans="2:11" x14ac:dyDescent="0.35">
      <c r="B84" s="31"/>
      <c r="C84" s="2" t="s">
        <v>83</v>
      </c>
      <c r="D84" s="28">
        <v>2.9583978314990214</v>
      </c>
      <c r="E84" s="28">
        <v>2.6136367680382318</v>
      </c>
      <c r="F84" s="28">
        <v>1.7248483520733251</v>
      </c>
      <c r="G84" s="28">
        <v>1.6386003277932779</v>
      </c>
      <c r="H84" s="28">
        <v>1.540878729534221</v>
      </c>
      <c r="I84" s="28">
        <v>3.8800652164359031</v>
      </c>
      <c r="J84" s="28">
        <v>3.4380881015632387</v>
      </c>
      <c r="K84" s="29">
        <v>1.428985406529464</v>
      </c>
    </row>
    <row r="85" spans="2:11" ht="15" thickBot="1" x14ac:dyDescent="0.4">
      <c r="B85" s="32"/>
      <c r="C85" s="3" t="s">
        <v>84</v>
      </c>
      <c r="D85" s="33">
        <v>3.9523202463752161</v>
      </c>
      <c r="E85" s="33">
        <v>3.6179374067118926</v>
      </c>
      <c r="F85" s="33">
        <v>2.7193689126146028</v>
      </c>
      <c r="G85" s="33">
        <v>2.6442662000715296</v>
      </c>
      <c r="H85" s="33">
        <v>2.5375022080614857</v>
      </c>
      <c r="I85" s="33">
        <v>4.8830178314322001</v>
      </c>
      <c r="J85" s="33">
        <v>4.4419622555718661</v>
      </c>
      <c r="K85" s="34">
        <v>2.4272676225647545</v>
      </c>
    </row>
    <row r="87" spans="2:11" ht="15" thickBot="1" x14ac:dyDescent="0.4"/>
    <row r="88" spans="2:11" ht="26.5" thickBot="1" x14ac:dyDescent="0.65">
      <c r="B88" s="4" t="s">
        <v>85</v>
      </c>
      <c r="C88" s="5"/>
      <c r="D88" s="6">
        <v>1</v>
      </c>
      <c r="E88" s="7" t="s">
        <v>113</v>
      </c>
      <c r="F88" s="8"/>
      <c r="G88" s="8"/>
      <c r="H88" s="8"/>
      <c r="I88" s="9"/>
      <c r="J88" s="5" t="s">
        <v>87</v>
      </c>
      <c r="K88" s="10" t="s">
        <v>8</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2.2920523530744163</v>
      </c>
      <c r="E92" s="25">
        <v>1.8599289130138723</v>
      </c>
      <c r="F92" s="25">
        <v>1.0784618649799995</v>
      </c>
      <c r="G92" s="25">
        <v>0.94375121542650975</v>
      </c>
      <c r="H92" s="25">
        <v>0.90553329802445004</v>
      </c>
      <c r="I92" s="25">
        <v>3.1371436046947823</v>
      </c>
      <c r="J92" s="25">
        <v>2.6864052744978069</v>
      </c>
      <c r="K92" s="26">
        <v>0.75186331069505452</v>
      </c>
    </row>
    <row r="93" spans="2:11" x14ac:dyDescent="0.35">
      <c r="B93" s="27"/>
      <c r="C93" s="2" t="s">
        <v>69</v>
      </c>
      <c r="D93" s="28">
        <v>3.9522772661692418</v>
      </c>
      <c r="E93" s="28">
        <v>3.6178914531651616</v>
      </c>
      <c r="F93" s="28">
        <v>2.7193276961859896</v>
      </c>
      <c r="G93" s="28">
        <v>2.6442227861688092</v>
      </c>
      <c r="H93" s="28">
        <v>2.5374604196278154</v>
      </c>
      <c r="I93" s="28">
        <v>4.8829694391396332</v>
      </c>
      <c r="J93" s="28">
        <v>4.4419139180128546</v>
      </c>
      <c r="K93" s="29">
        <v>2.4272242363021346</v>
      </c>
    </row>
    <row r="94" spans="2:11" x14ac:dyDescent="0.35">
      <c r="B94" s="27" t="s">
        <v>115</v>
      </c>
      <c r="C94" s="2" t="s">
        <v>71</v>
      </c>
      <c r="D94" s="28">
        <v>3.7565727339793247</v>
      </c>
      <c r="E94" s="28">
        <v>3.4221869209752445</v>
      </c>
      <c r="F94" s="28">
        <v>2.5236231639960729</v>
      </c>
      <c r="G94" s="28">
        <v>2.4485182539788926</v>
      </c>
      <c r="H94" s="28">
        <v>2.3417558874378988</v>
      </c>
      <c r="I94" s="28">
        <v>4.6872649069497161</v>
      </c>
      <c r="J94" s="28">
        <v>4.2462093858229384</v>
      </c>
      <c r="K94" s="29">
        <v>2.2315197041122175</v>
      </c>
    </row>
    <row r="95" spans="2:11" x14ac:dyDescent="0.35">
      <c r="B95" s="30">
        <v>0</v>
      </c>
      <c r="C95" s="2" t="s">
        <v>73</v>
      </c>
      <c r="D95" s="28">
        <v>3.4630159356944494</v>
      </c>
      <c r="E95" s="28">
        <v>3.1286301226903692</v>
      </c>
      <c r="F95" s="28">
        <v>2.2300663657111977</v>
      </c>
      <c r="G95" s="28">
        <v>2.1549614556940173</v>
      </c>
      <c r="H95" s="28">
        <v>2.0481990891530235</v>
      </c>
      <c r="I95" s="28">
        <v>4.3937081086648409</v>
      </c>
      <c r="J95" s="28">
        <v>3.9526525875380627</v>
      </c>
      <c r="K95" s="29">
        <v>1.9379629058273422</v>
      </c>
    </row>
    <row r="96" spans="2:11" x14ac:dyDescent="0.35">
      <c r="B96" s="31"/>
      <c r="C96" s="2" t="s">
        <v>75</v>
      </c>
      <c r="D96" s="28">
        <v>3.1694591374095746</v>
      </c>
      <c r="E96" s="28">
        <v>2.8350733244054944</v>
      </c>
      <c r="F96" s="28">
        <v>1.9365095674263224</v>
      </c>
      <c r="G96" s="28">
        <v>1.8614046574091418</v>
      </c>
      <c r="H96" s="28">
        <v>1.7546422908681483</v>
      </c>
      <c r="I96" s="28">
        <v>4.1001513103799665</v>
      </c>
      <c r="J96" s="28">
        <v>3.6590957892531879</v>
      </c>
      <c r="K96" s="29">
        <v>1.644406107542467</v>
      </c>
    </row>
    <row r="97" spans="2:11" x14ac:dyDescent="0.35">
      <c r="B97" s="31"/>
      <c r="C97" s="2" t="s">
        <v>77</v>
      </c>
      <c r="D97" s="28">
        <v>3.6156929983956219</v>
      </c>
      <c r="E97" s="28">
        <v>3.2709279078635536</v>
      </c>
      <c r="F97" s="28">
        <v>2.38214396357266</v>
      </c>
      <c r="G97" s="28">
        <v>2.2958936333042215</v>
      </c>
      <c r="H97" s="28">
        <v>2.1981780416255683</v>
      </c>
      <c r="I97" s="28">
        <v>4.5373539072784022</v>
      </c>
      <c r="J97" s="28">
        <v>4.0953777717584812</v>
      </c>
      <c r="K97" s="29">
        <v>2.0862829619746304</v>
      </c>
    </row>
    <row r="98" spans="2:11" x14ac:dyDescent="0.35">
      <c r="B98" s="31"/>
      <c r="C98" s="2" t="s">
        <v>79</v>
      </c>
      <c r="D98" s="28">
        <v>3.4513585832756464</v>
      </c>
      <c r="E98" s="28">
        <v>3.1065934927435785</v>
      </c>
      <c r="F98" s="28">
        <v>2.217809548452685</v>
      </c>
      <c r="G98" s="28">
        <v>2.1315592181842464</v>
      </c>
      <c r="H98" s="28">
        <v>2.0338436265055932</v>
      </c>
      <c r="I98" s="28">
        <v>4.3730194921584271</v>
      </c>
      <c r="J98" s="28">
        <v>3.9310433566385061</v>
      </c>
      <c r="K98" s="29">
        <v>1.9219485468546553</v>
      </c>
    </row>
    <row r="99" spans="2:11" x14ac:dyDescent="0.35">
      <c r="B99" s="31"/>
      <c r="C99" s="2" t="s">
        <v>81</v>
      </c>
      <c r="D99" s="28">
        <v>3.2048569605956838</v>
      </c>
      <c r="E99" s="28">
        <v>2.8600918700636155</v>
      </c>
      <c r="F99" s="28">
        <v>1.9713079257727222</v>
      </c>
      <c r="G99" s="28">
        <v>1.8850575955042836</v>
      </c>
      <c r="H99" s="28">
        <v>1.7873420038256305</v>
      </c>
      <c r="I99" s="28">
        <v>4.126517869478465</v>
      </c>
      <c r="J99" s="28">
        <v>3.6845417339585436</v>
      </c>
      <c r="K99" s="29">
        <v>1.6754469241746925</v>
      </c>
    </row>
    <row r="100" spans="2:11" x14ac:dyDescent="0.35">
      <c r="B100" s="31"/>
      <c r="C100" s="2" t="s">
        <v>83</v>
      </c>
      <c r="D100" s="28">
        <v>2.9583553379157208</v>
      </c>
      <c r="E100" s="28">
        <v>2.613590247383653</v>
      </c>
      <c r="F100" s="28">
        <v>1.7248063030927594</v>
      </c>
      <c r="G100" s="28">
        <v>1.6385559728243209</v>
      </c>
      <c r="H100" s="28">
        <v>1.5408403811456677</v>
      </c>
      <c r="I100" s="28">
        <v>3.8800162467985015</v>
      </c>
      <c r="J100" s="28">
        <v>3.4380401112785806</v>
      </c>
      <c r="K100" s="29">
        <v>1.4289453014947298</v>
      </c>
    </row>
    <row r="101" spans="2:11" ht="15" thickBot="1" x14ac:dyDescent="0.4">
      <c r="B101" s="31"/>
      <c r="C101" s="3" t="s">
        <v>84</v>
      </c>
      <c r="D101" s="33">
        <v>3.9522772661692418</v>
      </c>
      <c r="E101" s="33">
        <v>3.6178914531651616</v>
      </c>
      <c r="F101" s="33">
        <v>2.7193276961859896</v>
      </c>
      <c r="G101" s="33">
        <v>2.6442227861688092</v>
      </c>
      <c r="H101" s="33">
        <v>2.5374604196278154</v>
      </c>
      <c r="I101" s="33">
        <v>4.8829694391396332</v>
      </c>
      <c r="J101" s="33">
        <v>4.4419139180128546</v>
      </c>
      <c r="K101" s="34">
        <v>2.4272242363021346</v>
      </c>
    </row>
    <row r="102" spans="2:11" x14ac:dyDescent="0.35">
      <c r="B102" s="36" t="s">
        <v>114</v>
      </c>
      <c r="C102" s="37" t="s">
        <v>2</v>
      </c>
      <c r="D102" s="25">
        <v>2.2920511112300037</v>
      </c>
      <c r="E102" s="25">
        <v>1.8599276711694599</v>
      </c>
      <c r="F102" s="25">
        <v>1.0784606231355871</v>
      </c>
      <c r="G102" s="25">
        <v>0.94374997358209745</v>
      </c>
      <c r="H102" s="25">
        <v>0.90553205618003774</v>
      </c>
      <c r="I102" s="25">
        <v>3.1371423628503701</v>
      </c>
      <c r="J102" s="25">
        <v>2.6864040326533947</v>
      </c>
      <c r="K102" s="26">
        <v>0.75186206885064211</v>
      </c>
    </row>
    <row r="103" spans="2:11" x14ac:dyDescent="0.35">
      <c r="B103" s="38"/>
      <c r="C103" s="39" t="s">
        <v>69</v>
      </c>
      <c r="D103" s="28">
        <v>3.9522760243248296</v>
      </c>
      <c r="E103" s="28">
        <v>3.6178902113207494</v>
      </c>
      <c r="F103" s="28">
        <v>2.7193264543415774</v>
      </c>
      <c r="G103" s="28">
        <v>2.644221544324397</v>
      </c>
      <c r="H103" s="28">
        <v>2.5374591777834032</v>
      </c>
      <c r="I103" s="28">
        <v>4.882968197295221</v>
      </c>
      <c r="J103" s="28">
        <v>4.4419126761684424</v>
      </c>
      <c r="K103" s="29">
        <v>2.4272229944577219</v>
      </c>
    </row>
    <row r="104" spans="2:11" x14ac:dyDescent="0.35">
      <c r="B104" s="27" t="s">
        <v>116</v>
      </c>
      <c r="C104" s="39" t="s">
        <v>71</v>
      </c>
      <c r="D104" s="28">
        <v>3.7565714921349125</v>
      </c>
      <c r="E104" s="28">
        <v>3.4221856791308323</v>
      </c>
      <c r="F104" s="28">
        <v>2.5236219221516607</v>
      </c>
      <c r="G104" s="28">
        <v>2.4485170121344804</v>
      </c>
      <c r="H104" s="28">
        <v>2.3417546455934866</v>
      </c>
      <c r="I104" s="28">
        <v>4.6872636651053039</v>
      </c>
      <c r="J104" s="28">
        <v>4.2462081439785262</v>
      </c>
      <c r="K104" s="29">
        <v>2.2315184622678053</v>
      </c>
    </row>
    <row r="105" spans="2:11" x14ac:dyDescent="0.35">
      <c r="B105" s="40">
        <v>0</v>
      </c>
      <c r="C105" s="39" t="s">
        <v>73</v>
      </c>
      <c r="D105" s="28">
        <v>3.4630146938500372</v>
      </c>
      <c r="E105" s="28">
        <v>3.128628880845957</v>
      </c>
      <c r="F105" s="28">
        <v>2.2300651238667855</v>
      </c>
      <c r="G105" s="28">
        <v>2.1549602138496047</v>
      </c>
      <c r="H105" s="28">
        <v>2.0481978473086109</v>
      </c>
      <c r="I105" s="28">
        <v>4.3937068668204287</v>
      </c>
      <c r="J105" s="28">
        <v>3.9526513456936505</v>
      </c>
      <c r="K105" s="29">
        <v>1.9379616639829298</v>
      </c>
    </row>
    <row r="106" spans="2:11" x14ac:dyDescent="0.35">
      <c r="B106" s="41"/>
      <c r="C106" s="39" t="s">
        <v>75</v>
      </c>
      <c r="D106" s="28">
        <v>3.169457895565162</v>
      </c>
      <c r="E106" s="28">
        <v>2.8350720825610818</v>
      </c>
      <c r="F106" s="28">
        <v>1.9365083255819102</v>
      </c>
      <c r="G106" s="28">
        <v>1.8614034155647297</v>
      </c>
      <c r="H106" s="28">
        <v>1.7546410490237361</v>
      </c>
      <c r="I106" s="28">
        <v>4.1001500685355534</v>
      </c>
      <c r="J106" s="28">
        <v>3.6590945474087753</v>
      </c>
      <c r="K106" s="29">
        <v>1.6444048656980548</v>
      </c>
    </row>
    <row r="107" spans="2:11" x14ac:dyDescent="0.35">
      <c r="B107" s="41"/>
      <c r="C107" s="39" t="s">
        <v>77</v>
      </c>
      <c r="D107" s="28">
        <v>3.6156917565512097</v>
      </c>
      <c r="E107" s="28">
        <v>3.2709266660191414</v>
      </c>
      <c r="F107" s="28">
        <v>2.3821427217282478</v>
      </c>
      <c r="G107" s="28">
        <v>2.2958923914598093</v>
      </c>
      <c r="H107" s="28">
        <v>2.1981767997811561</v>
      </c>
      <c r="I107" s="28">
        <v>4.53735266543399</v>
      </c>
      <c r="J107" s="28">
        <v>4.095376529914069</v>
      </c>
      <c r="K107" s="29">
        <v>2.0862817201302182</v>
      </c>
    </row>
    <row r="108" spans="2:11" x14ac:dyDescent="0.35">
      <c r="B108" s="41"/>
      <c r="C108" s="39" t="s">
        <v>79</v>
      </c>
      <c r="D108" s="28">
        <v>3.4513573414312342</v>
      </c>
      <c r="E108" s="28">
        <v>3.1065922508991664</v>
      </c>
      <c r="F108" s="28">
        <v>2.2178083066082728</v>
      </c>
      <c r="G108" s="28">
        <v>2.1315579763398342</v>
      </c>
      <c r="H108" s="28">
        <v>2.0338423846611811</v>
      </c>
      <c r="I108" s="28">
        <v>4.3730182503140149</v>
      </c>
      <c r="J108" s="28">
        <v>3.9310421147940939</v>
      </c>
      <c r="K108" s="29">
        <v>1.9219473050102429</v>
      </c>
    </row>
    <row r="109" spans="2:11" x14ac:dyDescent="0.35">
      <c r="B109" s="41"/>
      <c r="C109" s="39" t="s">
        <v>81</v>
      </c>
      <c r="D109" s="28">
        <v>3.2048557187512716</v>
      </c>
      <c r="E109" s="28">
        <v>2.8600906282192038</v>
      </c>
      <c r="F109" s="28">
        <v>1.9713066839283098</v>
      </c>
      <c r="G109" s="28">
        <v>1.8850563536598712</v>
      </c>
      <c r="H109" s="28">
        <v>1.7873407619812181</v>
      </c>
      <c r="I109" s="28">
        <v>4.1265166276340528</v>
      </c>
      <c r="J109" s="28">
        <v>3.6845404921141314</v>
      </c>
      <c r="K109" s="29">
        <v>1.6754456823302801</v>
      </c>
    </row>
    <row r="110" spans="2:11" x14ac:dyDescent="0.35">
      <c r="B110" s="41"/>
      <c r="C110" s="39" t="s">
        <v>83</v>
      </c>
      <c r="D110" s="28">
        <v>2.9583540960713086</v>
      </c>
      <c r="E110" s="28">
        <v>2.6135890055392403</v>
      </c>
      <c r="F110" s="28">
        <v>1.7248050612483472</v>
      </c>
      <c r="G110" s="28">
        <v>1.6385547309799082</v>
      </c>
      <c r="H110" s="28">
        <v>1.5408391393012553</v>
      </c>
      <c r="I110" s="28">
        <v>3.8800150049540894</v>
      </c>
      <c r="J110" s="28">
        <v>3.4380388694341684</v>
      </c>
      <c r="K110" s="29">
        <v>1.4289440596503176</v>
      </c>
    </row>
    <row r="111" spans="2:11" ht="15" thickBot="1" x14ac:dyDescent="0.4">
      <c r="B111" s="42"/>
      <c r="C111" s="43" t="s">
        <v>84</v>
      </c>
      <c r="D111" s="33">
        <v>3.9522760243248296</v>
      </c>
      <c r="E111" s="33">
        <v>3.6178902113207494</v>
      </c>
      <c r="F111" s="33">
        <v>2.7193264543415774</v>
      </c>
      <c r="G111" s="33">
        <v>2.644221544324397</v>
      </c>
      <c r="H111" s="33">
        <v>2.5374591777834032</v>
      </c>
      <c r="I111" s="33">
        <v>4.882968197295221</v>
      </c>
      <c r="J111" s="33">
        <v>4.4419126761684424</v>
      </c>
      <c r="K111" s="34">
        <v>2.4272229944577219</v>
      </c>
    </row>
    <row r="112" spans="2:11" x14ac:dyDescent="0.35">
      <c r="B112" s="35" t="s">
        <v>114</v>
      </c>
      <c r="C112" s="1" t="s">
        <v>2</v>
      </c>
      <c r="D112" s="25">
        <v>2.292049248463385</v>
      </c>
      <c r="E112" s="25">
        <v>1.8599258084028414</v>
      </c>
      <c r="F112" s="25">
        <v>1.0784587603689686</v>
      </c>
      <c r="G112" s="25">
        <v>0.94374811081547894</v>
      </c>
      <c r="H112" s="25">
        <v>0.90553019341341923</v>
      </c>
      <c r="I112" s="25">
        <v>3.1371405000837518</v>
      </c>
      <c r="J112" s="25">
        <v>2.6864021698867759</v>
      </c>
      <c r="K112" s="26">
        <v>0.7518602060840236</v>
      </c>
    </row>
    <row r="113" spans="2:11" x14ac:dyDescent="0.35">
      <c r="B113" s="27"/>
      <c r="C113" s="2" t="s">
        <v>69</v>
      </c>
      <c r="D113" s="28">
        <v>3.9522741615582109</v>
      </c>
      <c r="E113" s="28">
        <v>3.6178883485541307</v>
      </c>
      <c r="F113" s="28">
        <v>2.7193245915749591</v>
      </c>
      <c r="G113" s="28">
        <v>2.6442196815577783</v>
      </c>
      <c r="H113" s="28">
        <v>2.5374573150167845</v>
      </c>
      <c r="I113" s="28">
        <v>4.8829663345286018</v>
      </c>
      <c r="J113" s="28">
        <v>4.4419108134018241</v>
      </c>
      <c r="K113" s="29">
        <v>2.4272211316911032</v>
      </c>
    </row>
    <row r="114" spans="2:11" ht="15" thickBot="1" x14ac:dyDescent="0.4">
      <c r="B114" s="27" t="s">
        <v>117</v>
      </c>
      <c r="C114" s="2" t="s">
        <v>71</v>
      </c>
      <c r="D114" s="28">
        <v>3.7565696293682942</v>
      </c>
      <c r="E114" s="28">
        <v>3.422183816364214</v>
      </c>
      <c r="F114" s="44">
        <v>2.523620059385042</v>
      </c>
      <c r="G114" s="28">
        <v>2.4485151493678616</v>
      </c>
      <c r="H114" s="28">
        <v>2.3417527828268678</v>
      </c>
      <c r="I114" s="28">
        <v>4.6872618023386856</v>
      </c>
      <c r="J114" s="28">
        <v>4.246206281211907</v>
      </c>
      <c r="K114" s="29">
        <v>2.2315165995011865</v>
      </c>
    </row>
    <row r="115" spans="2:11" ht="15" thickBot="1" x14ac:dyDescent="0.4">
      <c r="B115" s="30">
        <v>0</v>
      </c>
      <c r="C115" s="2" t="s">
        <v>73</v>
      </c>
      <c r="D115" s="28">
        <v>3.463012831083419</v>
      </c>
      <c r="E115" s="45">
        <v>3.1286270180793387</v>
      </c>
      <c r="F115" s="46">
        <v>2.2300632611001667</v>
      </c>
      <c r="G115" s="47">
        <v>2.1549583510829864</v>
      </c>
      <c r="H115" s="28">
        <v>2.0481959845419926</v>
      </c>
      <c r="I115" s="28">
        <v>4.3937050040538104</v>
      </c>
      <c r="J115" s="28">
        <v>3.9526494829270318</v>
      </c>
      <c r="K115" s="29">
        <v>1.9379598012163115</v>
      </c>
    </row>
    <row r="116" spans="2:11" x14ac:dyDescent="0.35">
      <c r="B116" s="31"/>
      <c r="C116" s="2" t="s">
        <v>75</v>
      </c>
      <c r="D116" s="28">
        <v>3.1694560327985437</v>
      </c>
      <c r="E116" s="28">
        <v>2.8350702197944639</v>
      </c>
      <c r="F116" s="48">
        <v>1.9365064628152917</v>
      </c>
      <c r="G116" s="28">
        <v>1.8614015527981111</v>
      </c>
      <c r="H116" s="28">
        <v>1.7546391862571173</v>
      </c>
      <c r="I116" s="28">
        <v>4.100148205768936</v>
      </c>
      <c r="J116" s="28">
        <v>3.659092684642157</v>
      </c>
      <c r="K116" s="29">
        <v>1.6444030029314363</v>
      </c>
    </row>
    <row r="117" spans="2:11" x14ac:dyDescent="0.35">
      <c r="B117" s="31"/>
      <c r="C117" s="2" t="s">
        <v>77</v>
      </c>
      <c r="D117" s="28">
        <v>3.6156898937845909</v>
      </c>
      <c r="E117" s="28">
        <v>3.2709248032525231</v>
      </c>
      <c r="F117" s="28">
        <v>2.3821408589616291</v>
      </c>
      <c r="G117" s="28">
        <v>2.2958905286931905</v>
      </c>
      <c r="H117" s="28">
        <v>2.1981749370145374</v>
      </c>
      <c r="I117" s="28">
        <v>4.5373508026673717</v>
      </c>
      <c r="J117" s="28">
        <v>4.0953746671474507</v>
      </c>
      <c r="K117" s="29">
        <v>2.0862798573635994</v>
      </c>
    </row>
    <row r="118" spans="2:11" x14ac:dyDescent="0.35">
      <c r="B118" s="31"/>
      <c r="C118" s="2" t="s">
        <v>79</v>
      </c>
      <c r="D118" s="28">
        <v>3.4513554786646159</v>
      </c>
      <c r="E118" s="28">
        <v>3.1065903881325476</v>
      </c>
      <c r="F118" s="28">
        <v>2.217806443841654</v>
      </c>
      <c r="G118" s="28">
        <v>2.1315561135732155</v>
      </c>
      <c r="H118" s="28">
        <v>2.0338405218945623</v>
      </c>
      <c r="I118" s="28">
        <v>4.3730163875473966</v>
      </c>
      <c r="J118" s="28">
        <v>3.9310402520274756</v>
      </c>
      <c r="K118" s="29">
        <v>1.9219454422436244</v>
      </c>
    </row>
    <row r="119" spans="2:11" x14ac:dyDescent="0.35">
      <c r="B119" s="31"/>
      <c r="C119" s="2" t="s">
        <v>81</v>
      </c>
      <c r="D119" s="28">
        <v>3.2048538559846533</v>
      </c>
      <c r="E119" s="28">
        <v>2.8600887654525851</v>
      </c>
      <c r="F119" s="28">
        <v>1.9713048211616913</v>
      </c>
      <c r="G119" s="28">
        <v>1.8850544908932527</v>
      </c>
      <c r="H119" s="28">
        <v>1.7873388992145995</v>
      </c>
      <c r="I119" s="28">
        <v>4.1265147648674336</v>
      </c>
      <c r="J119" s="28">
        <v>3.6845386293475131</v>
      </c>
      <c r="K119" s="29">
        <v>1.6754438195636616</v>
      </c>
    </row>
    <row r="120" spans="2:11" x14ac:dyDescent="0.35">
      <c r="B120" s="31"/>
      <c r="C120" s="2" t="s">
        <v>83</v>
      </c>
      <c r="D120" s="28">
        <v>2.9583522333046899</v>
      </c>
      <c r="E120" s="28">
        <v>2.6135871427726221</v>
      </c>
      <c r="F120" s="28">
        <v>1.7248031984817287</v>
      </c>
      <c r="G120" s="28">
        <v>1.6385528682132899</v>
      </c>
      <c r="H120" s="28">
        <v>1.540837276534637</v>
      </c>
      <c r="I120" s="28">
        <v>3.8800131421874706</v>
      </c>
      <c r="J120" s="28">
        <v>3.4380370066675496</v>
      </c>
      <c r="K120" s="29">
        <v>1.4289421968836991</v>
      </c>
    </row>
    <row r="121" spans="2:11" ht="15" thickBot="1" x14ac:dyDescent="0.4">
      <c r="B121" s="32"/>
      <c r="C121" s="3" t="s">
        <v>84</v>
      </c>
      <c r="D121" s="33">
        <v>3.9522741615582109</v>
      </c>
      <c r="E121" s="33">
        <v>3.6178883485541307</v>
      </c>
      <c r="F121" s="33">
        <v>2.7193245915749591</v>
      </c>
      <c r="G121" s="33">
        <v>2.6442196815577783</v>
      </c>
      <c r="H121" s="33">
        <v>2.5374573150167845</v>
      </c>
      <c r="I121" s="33">
        <v>4.8829663345286018</v>
      </c>
      <c r="J121" s="33">
        <v>4.4419108134018241</v>
      </c>
      <c r="K121" s="34">
        <v>2.4272211316911032</v>
      </c>
    </row>
    <row r="122" spans="2:11" x14ac:dyDescent="0.35">
      <c r="B122" s="24" t="s">
        <v>114</v>
      </c>
      <c r="C122" s="1" t="s">
        <v>2</v>
      </c>
      <c r="D122" s="25">
        <v>2.2920473856967667</v>
      </c>
      <c r="E122" s="25">
        <v>1.8599239456362229</v>
      </c>
      <c r="F122" s="25">
        <v>1.0784568976023503</v>
      </c>
      <c r="G122" s="25">
        <v>0.94374624804886054</v>
      </c>
      <c r="H122" s="25">
        <v>0.90552833064680083</v>
      </c>
      <c r="I122" s="25">
        <v>3.137138637317133</v>
      </c>
      <c r="J122" s="25">
        <v>2.6864003071201572</v>
      </c>
      <c r="K122" s="26">
        <v>0.7518583433174052</v>
      </c>
    </row>
    <row r="123" spans="2:11" x14ac:dyDescent="0.35">
      <c r="B123" s="27"/>
      <c r="C123" s="2" t="s">
        <v>69</v>
      </c>
      <c r="D123" s="28">
        <v>3.9522722987915926</v>
      </c>
      <c r="E123" s="28">
        <v>3.6178864857875124</v>
      </c>
      <c r="F123" s="28">
        <v>2.7193227288083404</v>
      </c>
      <c r="G123" s="28">
        <v>2.64421781879116</v>
      </c>
      <c r="H123" s="28">
        <v>2.5374554522501662</v>
      </c>
      <c r="I123" s="28">
        <v>4.8829644717619844</v>
      </c>
      <c r="J123" s="28">
        <v>4.4419089506352059</v>
      </c>
      <c r="K123" s="29">
        <v>2.4272192689244854</v>
      </c>
    </row>
    <row r="124" spans="2:11" x14ac:dyDescent="0.35">
      <c r="B124" s="27" t="s">
        <v>118</v>
      </c>
      <c r="C124" s="2" t="s">
        <v>71</v>
      </c>
      <c r="D124" s="28">
        <v>3.7565677666016755</v>
      </c>
      <c r="E124" s="28">
        <v>3.4221819535975952</v>
      </c>
      <c r="F124" s="28">
        <v>2.5236181966184237</v>
      </c>
      <c r="G124" s="28">
        <v>2.4485132866012429</v>
      </c>
      <c r="H124" s="28">
        <v>2.3417509200602491</v>
      </c>
      <c r="I124" s="28">
        <v>4.6872599395720673</v>
      </c>
      <c r="J124" s="28">
        <v>4.2462044184452887</v>
      </c>
      <c r="K124" s="29">
        <v>2.2315147367345682</v>
      </c>
    </row>
    <row r="125" spans="2:11" x14ac:dyDescent="0.35">
      <c r="B125" s="30">
        <v>0</v>
      </c>
      <c r="C125" s="2" t="s">
        <v>73</v>
      </c>
      <c r="D125" s="28">
        <v>3.4630109683168002</v>
      </c>
      <c r="E125" s="28">
        <v>3.12862515531272</v>
      </c>
      <c r="F125" s="28">
        <v>2.2300613983335484</v>
      </c>
      <c r="G125" s="28">
        <v>2.1549564883163681</v>
      </c>
      <c r="H125" s="28">
        <v>2.0481941217753743</v>
      </c>
      <c r="I125" s="28">
        <v>4.3937031412871921</v>
      </c>
      <c r="J125" s="28">
        <v>3.9526476201604135</v>
      </c>
      <c r="K125" s="29">
        <v>1.937957938449693</v>
      </c>
    </row>
    <row r="126" spans="2:11" x14ac:dyDescent="0.35">
      <c r="B126" s="31"/>
      <c r="C126" s="2" t="s">
        <v>75</v>
      </c>
      <c r="D126" s="28">
        <v>3.169454170031925</v>
      </c>
      <c r="E126" s="28">
        <v>2.8350683570278452</v>
      </c>
      <c r="F126" s="28">
        <v>1.9365046000486732</v>
      </c>
      <c r="G126" s="28">
        <v>1.8613996900314926</v>
      </c>
      <c r="H126" s="28">
        <v>1.7546373234904988</v>
      </c>
      <c r="I126" s="28">
        <v>4.1001463430023168</v>
      </c>
      <c r="J126" s="28">
        <v>3.6590908218755387</v>
      </c>
      <c r="K126" s="29">
        <v>1.6444011401648178</v>
      </c>
    </row>
    <row r="127" spans="2:11" x14ac:dyDescent="0.35">
      <c r="B127" s="31"/>
      <c r="C127" s="2" t="s">
        <v>77</v>
      </c>
      <c r="D127" s="28">
        <v>3.6156880310179726</v>
      </c>
      <c r="E127" s="28">
        <v>3.2709229404859044</v>
      </c>
      <c r="F127" s="28">
        <v>2.3821389961950108</v>
      </c>
      <c r="G127" s="28">
        <v>2.2958886659265723</v>
      </c>
      <c r="H127" s="28">
        <v>2.1981730742479191</v>
      </c>
      <c r="I127" s="28">
        <v>4.5373489399007534</v>
      </c>
      <c r="J127" s="28">
        <v>4.0953728043808324</v>
      </c>
      <c r="K127" s="29">
        <v>2.0862779945969812</v>
      </c>
    </row>
    <row r="128" spans="2:11" x14ac:dyDescent="0.35">
      <c r="B128" s="31"/>
      <c r="C128" s="2" t="s">
        <v>79</v>
      </c>
      <c r="D128" s="28">
        <v>3.4513536158979972</v>
      </c>
      <c r="E128" s="28">
        <v>3.1065885253659289</v>
      </c>
      <c r="F128" s="28">
        <v>2.2178045810750353</v>
      </c>
      <c r="G128" s="28">
        <v>2.1315542508065968</v>
      </c>
      <c r="H128" s="28">
        <v>2.0338386591279436</v>
      </c>
      <c r="I128" s="28">
        <v>4.3730145247807775</v>
      </c>
      <c r="J128" s="28">
        <v>3.9310383892608569</v>
      </c>
      <c r="K128" s="29">
        <v>1.9219435794770059</v>
      </c>
    </row>
    <row r="129" spans="2:11" x14ac:dyDescent="0.35">
      <c r="B129" s="31"/>
      <c r="C129" s="2" t="s">
        <v>81</v>
      </c>
      <c r="D129" s="28">
        <v>3.2048519932180346</v>
      </c>
      <c r="E129" s="28">
        <v>2.8600869026859663</v>
      </c>
      <c r="F129" s="28">
        <v>1.971302958395073</v>
      </c>
      <c r="G129" s="28">
        <v>1.8850526281266344</v>
      </c>
      <c r="H129" s="28">
        <v>1.7873370364479813</v>
      </c>
      <c r="I129" s="28">
        <v>4.1265129021008153</v>
      </c>
      <c r="J129" s="28">
        <v>3.6845367665808944</v>
      </c>
      <c r="K129" s="29">
        <v>1.6754419567970433</v>
      </c>
    </row>
    <row r="130" spans="2:11" x14ac:dyDescent="0.35">
      <c r="B130" s="31"/>
      <c r="C130" s="2" t="s">
        <v>83</v>
      </c>
      <c r="D130" s="28">
        <v>2.9583503705380716</v>
      </c>
      <c r="E130" s="28">
        <v>2.6135852800060033</v>
      </c>
      <c r="F130" s="28">
        <v>1.72480133571511</v>
      </c>
      <c r="G130" s="28">
        <v>1.6385510054466714</v>
      </c>
      <c r="H130" s="28">
        <v>1.5408354137680182</v>
      </c>
      <c r="I130" s="28">
        <v>3.8800112794208523</v>
      </c>
      <c r="J130" s="28">
        <v>3.4380351439009313</v>
      </c>
      <c r="K130" s="29">
        <v>1.4289403341170803</v>
      </c>
    </row>
    <row r="131" spans="2:11" ht="15" thickBot="1" x14ac:dyDescent="0.4">
      <c r="B131" s="32"/>
      <c r="C131" s="3" t="s">
        <v>84</v>
      </c>
      <c r="D131" s="33">
        <v>3.9522722987915926</v>
      </c>
      <c r="E131" s="33">
        <v>3.6178864857875124</v>
      </c>
      <c r="F131" s="33">
        <v>2.7193227288083404</v>
      </c>
      <c r="G131" s="33">
        <v>2.64421781879116</v>
      </c>
      <c r="H131" s="33">
        <v>2.5374554522501662</v>
      </c>
      <c r="I131" s="33">
        <v>4.8829644717619844</v>
      </c>
      <c r="J131" s="33">
        <v>4.4419089506352059</v>
      </c>
      <c r="K131" s="34">
        <v>2.4272192689244854</v>
      </c>
    </row>
    <row r="132" spans="2:11" x14ac:dyDescent="0.35">
      <c r="B132" s="36" t="s">
        <v>119</v>
      </c>
      <c r="C132" s="1" t="s">
        <v>2</v>
      </c>
      <c r="D132" s="25">
        <v>2.2920499544192503</v>
      </c>
      <c r="E132" s="25">
        <v>1.8599262780519392</v>
      </c>
      <c r="F132" s="25">
        <v>1.0784597118850565</v>
      </c>
      <c r="G132" s="25">
        <v>0.94374887430966758</v>
      </c>
      <c r="H132" s="25">
        <v>0.90553108679635241</v>
      </c>
      <c r="I132" s="25">
        <v>3.1371407704418894</v>
      </c>
      <c r="J132" s="25">
        <v>2.6864024776513493</v>
      </c>
      <c r="K132" s="26">
        <v>0.7518609814036783</v>
      </c>
    </row>
    <row r="133" spans="2:11" x14ac:dyDescent="0.35">
      <c r="B133" s="27"/>
      <c r="C133" s="2" t="s">
        <v>69</v>
      </c>
      <c r="D133" s="28">
        <v>3.9522747237703246</v>
      </c>
      <c r="E133" s="28">
        <v>3.6178887856580588</v>
      </c>
      <c r="F133" s="28">
        <v>2.719325228000895</v>
      </c>
      <c r="G133" s="28">
        <v>2.6442202255213907</v>
      </c>
      <c r="H133" s="28">
        <v>2.5374579273746716</v>
      </c>
      <c r="I133" s="28">
        <v>4.8829666690183036</v>
      </c>
      <c r="J133" s="28">
        <v>4.4419111501945281</v>
      </c>
      <c r="K133" s="29">
        <v>2.4272216768177177</v>
      </c>
    </row>
    <row r="134" spans="2:11" x14ac:dyDescent="0.35">
      <c r="B134" s="27" t="s">
        <v>115</v>
      </c>
      <c r="C134" s="2" t="s">
        <v>71</v>
      </c>
      <c r="D134" s="28">
        <v>3.7565701915804084</v>
      </c>
      <c r="E134" s="28">
        <v>3.4221842534681426</v>
      </c>
      <c r="F134" s="28">
        <v>2.5236206958109784</v>
      </c>
      <c r="G134" s="28">
        <v>2.448515693331474</v>
      </c>
      <c r="H134" s="28">
        <v>2.3417533951847549</v>
      </c>
      <c r="I134" s="28">
        <v>4.6872621368283873</v>
      </c>
      <c r="J134" s="28">
        <v>4.2462066180046119</v>
      </c>
      <c r="K134" s="29">
        <v>2.231517144627801</v>
      </c>
    </row>
    <row r="135" spans="2:11" x14ac:dyDescent="0.35">
      <c r="B135" s="30">
        <v>0</v>
      </c>
      <c r="C135" s="2" t="s">
        <v>73</v>
      </c>
      <c r="D135" s="28">
        <v>3.4630133932955331</v>
      </c>
      <c r="E135" s="28">
        <v>3.1286274551832673</v>
      </c>
      <c r="F135" s="28">
        <v>2.2300638975261031</v>
      </c>
      <c r="G135" s="28">
        <v>2.1549588950465983</v>
      </c>
      <c r="H135" s="28">
        <v>2.0481965968998797</v>
      </c>
      <c r="I135" s="28">
        <v>4.3937053385435121</v>
      </c>
      <c r="J135" s="28">
        <v>3.9526498197197366</v>
      </c>
      <c r="K135" s="29">
        <v>1.9379603463429258</v>
      </c>
    </row>
    <row r="136" spans="2:11" x14ac:dyDescent="0.35">
      <c r="B136" s="31"/>
      <c r="C136" s="2" t="s">
        <v>75</v>
      </c>
      <c r="D136" s="28">
        <v>3.1694565950106575</v>
      </c>
      <c r="E136" s="28">
        <v>2.8350706568983917</v>
      </c>
      <c r="F136" s="28">
        <v>1.9365070992412279</v>
      </c>
      <c r="G136" s="28">
        <v>1.8614020967617235</v>
      </c>
      <c r="H136" s="28">
        <v>1.7546397986150044</v>
      </c>
      <c r="I136" s="28">
        <v>4.1001485402586368</v>
      </c>
      <c r="J136" s="28">
        <v>3.6590930214348609</v>
      </c>
      <c r="K136" s="29">
        <v>1.6444035480580508</v>
      </c>
    </row>
    <row r="137" spans="2:11" x14ac:dyDescent="0.35">
      <c r="B137" s="31"/>
      <c r="C137" s="2" t="s">
        <v>77</v>
      </c>
      <c r="D137" s="28">
        <v>3.6156905093821639</v>
      </c>
      <c r="E137" s="28">
        <v>3.2709252164944589</v>
      </c>
      <c r="F137" s="28">
        <v>2.3821414603565776</v>
      </c>
      <c r="G137" s="28">
        <v>2.2958910330598989</v>
      </c>
      <c r="H137" s="28">
        <v>2.19817569411796</v>
      </c>
      <c r="I137" s="28">
        <v>4.537351112864342</v>
      </c>
      <c r="J137" s="28">
        <v>4.0953750185522928</v>
      </c>
      <c r="K137" s="29">
        <v>2.0862805405532554</v>
      </c>
    </row>
    <row r="138" spans="2:11" x14ac:dyDescent="0.35">
      <c r="B138" s="31"/>
      <c r="C138" s="2" t="s">
        <v>79</v>
      </c>
      <c r="D138" s="28">
        <v>3.4513560942621888</v>
      </c>
      <c r="E138" s="28">
        <v>3.1065908013744838</v>
      </c>
      <c r="F138" s="28">
        <v>2.2178070452366025</v>
      </c>
      <c r="G138" s="28">
        <v>2.1315566179399239</v>
      </c>
      <c r="H138" s="28">
        <v>2.0338412789979849</v>
      </c>
      <c r="I138" s="28">
        <v>4.373016697744367</v>
      </c>
      <c r="J138" s="28">
        <v>3.9310406034323182</v>
      </c>
      <c r="K138" s="29">
        <v>1.9219461254332804</v>
      </c>
    </row>
    <row r="139" spans="2:11" x14ac:dyDescent="0.35">
      <c r="B139" s="31"/>
      <c r="C139" s="2" t="s">
        <v>81</v>
      </c>
      <c r="D139" s="28">
        <v>3.2048544715822258</v>
      </c>
      <c r="E139" s="28">
        <v>2.8600891786945208</v>
      </c>
      <c r="F139" s="28">
        <v>1.9713054225566398</v>
      </c>
      <c r="G139" s="28">
        <v>1.8850549952599611</v>
      </c>
      <c r="H139" s="28">
        <v>1.7873396563180222</v>
      </c>
      <c r="I139" s="28">
        <v>4.126515075064404</v>
      </c>
      <c r="J139" s="28">
        <v>3.6845389807523548</v>
      </c>
      <c r="K139" s="29">
        <v>1.6754445027533176</v>
      </c>
    </row>
    <row r="140" spans="2:11" x14ac:dyDescent="0.35">
      <c r="B140" s="31"/>
      <c r="C140" s="2" t="s">
        <v>83</v>
      </c>
      <c r="D140" s="28">
        <v>2.9583528489022632</v>
      </c>
      <c r="E140" s="28">
        <v>2.6135875560145583</v>
      </c>
      <c r="F140" s="28">
        <v>1.724803799876677</v>
      </c>
      <c r="G140" s="28">
        <v>1.6385533725799983</v>
      </c>
      <c r="H140" s="28">
        <v>1.5408380336380596</v>
      </c>
      <c r="I140" s="28">
        <v>3.8800134523844414</v>
      </c>
      <c r="J140" s="28">
        <v>3.4380373580723922</v>
      </c>
      <c r="K140" s="29">
        <v>1.4289428800733546</v>
      </c>
    </row>
    <row r="141" spans="2:11" ht="15" thickBot="1" x14ac:dyDescent="0.4">
      <c r="B141" s="32"/>
      <c r="C141" s="3" t="s">
        <v>84</v>
      </c>
      <c r="D141" s="33">
        <v>3.9522747237703246</v>
      </c>
      <c r="E141" s="33">
        <v>3.6178887856580588</v>
      </c>
      <c r="F141" s="33">
        <v>2.719325228000895</v>
      </c>
      <c r="G141" s="33">
        <v>2.6442202255213907</v>
      </c>
      <c r="H141" s="33">
        <v>2.5374579273746716</v>
      </c>
      <c r="I141" s="33">
        <v>4.8829666690183036</v>
      </c>
      <c r="J141" s="33">
        <v>4.4419111501945281</v>
      </c>
      <c r="K141" s="34">
        <v>2.4272216768177177</v>
      </c>
    </row>
    <row r="142" spans="2:11" x14ac:dyDescent="0.35">
      <c r="B142" s="36" t="s">
        <v>119</v>
      </c>
      <c r="C142" s="1" t="s">
        <v>2</v>
      </c>
      <c r="D142" s="25">
        <v>2.2920488988514998</v>
      </c>
      <c r="E142" s="25">
        <v>1.8599252224841889</v>
      </c>
      <c r="F142" s="25">
        <v>1.078458656317306</v>
      </c>
      <c r="G142" s="25">
        <v>0.94374781874191704</v>
      </c>
      <c r="H142" s="25">
        <v>0.90553003122860198</v>
      </c>
      <c r="I142" s="25">
        <v>3.1371397148741389</v>
      </c>
      <c r="J142" s="25">
        <v>2.6864014220835983</v>
      </c>
      <c r="K142" s="26">
        <v>0.75185992583592787</v>
      </c>
    </row>
    <row r="143" spans="2:11" x14ac:dyDescent="0.35">
      <c r="B143" s="27"/>
      <c r="C143" s="2" t="s">
        <v>69</v>
      </c>
      <c r="D143" s="28">
        <v>3.9522736682025745</v>
      </c>
      <c r="E143" s="28">
        <v>3.6178877300903087</v>
      </c>
      <c r="F143" s="28">
        <v>2.7193241724331445</v>
      </c>
      <c r="G143" s="28">
        <v>2.6442191699536401</v>
      </c>
      <c r="H143" s="28">
        <v>2.537456871806921</v>
      </c>
      <c r="I143" s="28">
        <v>4.882965613450553</v>
      </c>
      <c r="J143" s="28">
        <v>4.4419100946267775</v>
      </c>
      <c r="K143" s="29">
        <v>2.4272206212499676</v>
      </c>
    </row>
    <row r="144" spans="2:11" x14ac:dyDescent="0.35">
      <c r="B144" s="27" t="s">
        <v>116</v>
      </c>
      <c r="C144" s="2" t="s">
        <v>71</v>
      </c>
      <c r="D144" s="28">
        <v>3.7565691360126574</v>
      </c>
      <c r="E144" s="28">
        <v>3.4221831979003916</v>
      </c>
      <c r="F144" s="28">
        <v>2.5236196402432278</v>
      </c>
      <c r="G144" s="28">
        <v>2.4485146377637235</v>
      </c>
      <c r="H144" s="28">
        <v>2.3417523396170044</v>
      </c>
      <c r="I144" s="28">
        <v>4.6872610812606368</v>
      </c>
      <c r="J144" s="28">
        <v>4.2462055624368613</v>
      </c>
      <c r="K144" s="29">
        <v>2.2315160890600505</v>
      </c>
    </row>
    <row r="145" spans="2:11" x14ac:dyDescent="0.35">
      <c r="B145" s="30">
        <v>0</v>
      </c>
      <c r="C145" s="2" t="s">
        <v>73</v>
      </c>
      <c r="D145" s="28">
        <v>3.4630123377277822</v>
      </c>
      <c r="E145" s="28">
        <v>3.1286263996155164</v>
      </c>
      <c r="F145" s="28">
        <v>2.2300628419583526</v>
      </c>
      <c r="G145" s="28">
        <v>2.1549578394788482</v>
      </c>
      <c r="H145" s="28">
        <v>2.0481955413321291</v>
      </c>
      <c r="I145" s="28">
        <v>4.3937042829757607</v>
      </c>
      <c r="J145" s="28">
        <v>3.9526487641519856</v>
      </c>
      <c r="K145" s="29">
        <v>1.9379592907751753</v>
      </c>
    </row>
    <row r="146" spans="2:11" x14ac:dyDescent="0.35">
      <c r="B146" s="31"/>
      <c r="C146" s="2" t="s">
        <v>75</v>
      </c>
      <c r="D146" s="28">
        <v>3.1694555394429069</v>
      </c>
      <c r="E146" s="28">
        <v>2.8350696013306411</v>
      </c>
      <c r="F146" s="28">
        <v>1.9365060436734773</v>
      </c>
      <c r="G146" s="28">
        <v>1.861401041193973</v>
      </c>
      <c r="H146" s="28">
        <v>1.7546387430472539</v>
      </c>
      <c r="I146" s="28">
        <v>4.1001474846908854</v>
      </c>
      <c r="J146" s="28">
        <v>3.6590919658671104</v>
      </c>
      <c r="K146" s="29">
        <v>1.6444024924903002</v>
      </c>
    </row>
    <row r="147" spans="2:11" x14ac:dyDescent="0.35">
      <c r="B147" s="31"/>
      <c r="C147" s="2" t="s">
        <v>77</v>
      </c>
      <c r="D147" s="28">
        <v>3.6156894538144133</v>
      </c>
      <c r="E147" s="28">
        <v>3.2709241609267083</v>
      </c>
      <c r="F147" s="28">
        <v>2.3821404047888275</v>
      </c>
      <c r="G147" s="28">
        <v>2.2958899774921484</v>
      </c>
      <c r="H147" s="28">
        <v>2.1981746385502094</v>
      </c>
      <c r="I147" s="28">
        <v>4.5373500572965915</v>
      </c>
      <c r="J147" s="28">
        <v>4.0953739629845431</v>
      </c>
      <c r="K147" s="29">
        <v>2.0862794849855049</v>
      </c>
    </row>
    <row r="148" spans="2:11" x14ac:dyDescent="0.35">
      <c r="B148" s="31"/>
      <c r="C148" s="2" t="s">
        <v>79</v>
      </c>
      <c r="D148" s="28">
        <v>3.4513550386944378</v>
      </c>
      <c r="E148" s="28">
        <v>3.1065897458067329</v>
      </c>
      <c r="F148" s="28">
        <v>2.217805989668852</v>
      </c>
      <c r="G148" s="28">
        <v>2.1315555623721734</v>
      </c>
      <c r="H148" s="28">
        <v>2.0338402234302344</v>
      </c>
      <c r="I148" s="28">
        <v>4.3730156421766164</v>
      </c>
      <c r="J148" s="28">
        <v>3.9310395478645672</v>
      </c>
      <c r="K148" s="29">
        <v>1.9219450698655298</v>
      </c>
    </row>
    <row r="149" spans="2:11" x14ac:dyDescent="0.35">
      <c r="B149" s="31"/>
      <c r="C149" s="2" t="s">
        <v>81</v>
      </c>
      <c r="D149" s="28">
        <v>3.2048534160144753</v>
      </c>
      <c r="E149" s="28">
        <v>2.8600881231267703</v>
      </c>
      <c r="F149" s="28">
        <v>1.9713043669888892</v>
      </c>
      <c r="G149" s="28">
        <v>1.8850539396922106</v>
      </c>
      <c r="H149" s="28">
        <v>1.7873386007502716</v>
      </c>
      <c r="I149" s="28">
        <v>4.1265140194966534</v>
      </c>
      <c r="J149" s="28">
        <v>3.6845379251846047</v>
      </c>
      <c r="K149" s="29">
        <v>1.675443447185567</v>
      </c>
    </row>
    <row r="150" spans="2:11" x14ac:dyDescent="0.35">
      <c r="B150" s="31"/>
      <c r="C150" s="2" t="s">
        <v>83</v>
      </c>
      <c r="D150" s="28">
        <v>2.9583517933345123</v>
      </c>
      <c r="E150" s="28">
        <v>2.6135865004468073</v>
      </c>
      <c r="F150" s="28">
        <v>1.7248027443089262</v>
      </c>
      <c r="G150" s="28">
        <v>1.6385523170122476</v>
      </c>
      <c r="H150" s="28">
        <v>1.5408369780703088</v>
      </c>
      <c r="I150" s="28">
        <v>3.8800123968166904</v>
      </c>
      <c r="J150" s="28">
        <v>3.4380363025046417</v>
      </c>
      <c r="K150" s="29">
        <v>1.4289418245056045</v>
      </c>
    </row>
    <row r="151" spans="2:11" ht="15" thickBot="1" x14ac:dyDescent="0.4">
      <c r="B151" s="32"/>
      <c r="C151" s="3" t="s">
        <v>84</v>
      </c>
      <c r="D151" s="33">
        <v>3.9522736682025745</v>
      </c>
      <c r="E151" s="33">
        <v>3.6178877300903087</v>
      </c>
      <c r="F151" s="33">
        <v>2.7193241724331445</v>
      </c>
      <c r="G151" s="33">
        <v>2.6442191699536401</v>
      </c>
      <c r="H151" s="33">
        <v>2.537456871806921</v>
      </c>
      <c r="I151" s="33">
        <v>4.882965613450553</v>
      </c>
      <c r="J151" s="33">
        <v>4.4419100946267775</v>
      </c>
      <c r="K151" s="34">
        <v>2.4272206212499676</v>
      </c>
    </row>
    <row r="152" spans="2:11" x14ac:dyDescent="0.35">
      <c r="B152" s="36" t="s">
        <v>119</v>
      </c>
      <c r="C152" s="1" t="s">
        <v>2</v>
      </c>
      <c r="D152" s="25">
        <v>2.2920473154998739</v>
      </c>
      <c r="E152" s="25">
        <v>1.8599236391325629</v>
      </c>
      <c r="F152" s="25">
        <v>1.0784570729656802</v>
      </c>
      <c r="G152" s="25">
        <v>0.94374623539029134</v>
      </c>
      <c r="H152" s="25">
        <v>0.90552844787697628</v>
      </c>
      <c r="I152" s="25">
        <v>3.1371381315225131</v>
      </c>
      <c r="J152" s="25">
        <v>2.686399838731973</v>
      </c>
      <c r="K152" s="26">
        <v>0.75185834248430206</v>
      </c>
    </row>
    <row r="153" spans="2:11" x14ac:dyDescent="0.35">
      <c r="B153" s="27"/>
      <c r="C153" s="2" t="s">
        <v>69</v>
      </c>
      <c r="D153" s="28">
        <v>3.9522720848509487</v>
      </c>
      <c r="E153" s="28">
        <v>3.6178861467386829</v>
      </c>
      <c r="F153" s="28">
        <v>2.7193225890815191</v>
      </c>
      <c r="G153" s="28">
        <v>2.6442175866020148</v>
      </c>
      <c r="H153" s="28">
        <v>2.5374552884552957</v>
      </c>
      <c r="I153" s="28">
        <v>4.8829640300989272</v>
      </c>
      <c r="J153" s="28">
        <v>4.4419085112751526</v>
      </c>
      <c r="K153" s="29">
        <v>2.4272190378983418</v>
      </c>
    </row>
    <row r="154" spans="2:11" x14ac:dyDescent="0.35">
      <c r="B154" s="27" t="s">
        <v>117</v>
      </c>
      <c r="C154" s="2" t="s">
        <v>71</v>
      </c>
      <c r="D154" s="28">
        <v>3.756567552661032</v>
      </c>
      <c r="E154" s="28">
        <v>3.4221816145487662</v>
      </c>
      <c r="F154" s="28">
        <v>2.523618056891602</v>
      </c>
      <c r="G154" s="28">
        <v>2.4485130544120977</v>
      </c>
      <c r="H154" s="28">
        <v>2.3417507562653785</v>
      </c>
      <c r="I154" s="28">
        <v>4.687259497909011</v>
      </c>
      <c r="J154" s="28">
        <v>4.2462039790852355</v>
      </c>
      <c r="K154" s="29">
        <v>2.2315145057084247</v>
      </c>
    </row>
    <row r="155" spans="2:11" x14ac:dyDescent="0.35">
      <c r="B155" s="30">
        <v>0</v>
      </c>
      <c r="C155" s="2" t="s">
        <v>73</v>
      </c>
      <c r="D155" s="28">
        <v>3.4630107543761568</v>
      </c>
      <c r="E155" s="28">
        <v>3.128624816263891</v>
      </c>
      <c r="F155" s="28">
        <v>2.2300612586067268</v>
      </c>
      <c r="G155" s="28">
        <v>2.1549562561272224</v>
      </c>
      <c r="H155" s="28">
        <v>2.0481939579805033</v>
      </c>
      <c r="I155" s="28">
        <v>4.3937026996241357</v>
      </c>
      <c r="J155" s="28">
        <v>3.9526471808003603</v>
      </c>
      <c r="K155" s="29">
        <v>1.9379577074235497</v>
      </c>
    </row>
    <row r="156" spans="2:11" x14ac:dyDescent="0.35">
      <c r="B156" s="31"/>
      <c r="C156" s="2" t="s">
        <v>75</v>
      </c>
      <c r="D156" s="28">
        <v>3.1694539560912811</v>
      </c>
      <c r="E156" s="28">
        <v>2.8350680179790153</v>
      </c>
      <c r="F156" s="28">
        <v>1.9365044603218515</v>
      </c>
      <c r="G156" s="28">
        <v>1.8613994578423472</v>
      </c>
      <c r="H156" s="28">
        <v>1.7546371596956281</v>
      </c>
      <c r="I156" s="28">
        <v>4.1001459013392605</v>
      </c>
      <c r="J156" s="28">
        <v>3.6590903825154846</v>
      </c>
      <c r="K156" s="29">
        <v>1.6444009091386744</v>
      </c>
    </row>
    <row r="157" spans="2:11" x14ac:dyDescent="0.35">
      <c r="B157" s="31"/>
      <c r="C157" s="2" t="s">
        <v>77</v>
      </c>
      <c r="D157" s="28">
        <v>3.6156878704627875</v>
      </c>
      <c r="E157" s="28">
        <v>3.2709225775750825</v>
      </c>
      <c r="F157" s="28">
        <v>2.3821388214372012</v>
      </c>
      <c r="G157" s="28">
        <v>2.2958883941405226</v>
      </c>
      <c r="H157" s="28">
        <v>2.1981730551985836</v>
      </c>
      <c r="I157" s="28">
        <v>4.5373484739449657</v>
      </c>
      <c r="J157" s="28">
        <v>4.0953723796329164</v>
      </c>
      <c r="K157" s="29">
        <v>2.0862779016338795</v>
      </c>
    </row>
    <row r="158" spans="2:11" x14ac:dyDescent="0.35">
      <c r="B158" s="31"/>
      <c r="C158" s="2" t="s">
        <v>79</v>
      </c>
      <c r="D158" s="28">
        <v>3.4513534553428125</v>
      </c>
      <c r="E158" s="28">
        <v>3.1065881624551075</v>
      </c>
      <c r="F158" s="28">
        <v>2.2178044063172262</v>
      </c>
      <c r="G158" s="28">
        <v>2.1315539790205476</v>
      </c>
      <c r="H158" s="28">
        <v>2.0338386400786086</v>
      </c>
      <c r="I158" s="28">
        <v>4.3730140588249906</v>
      </c>
      <c r="J158" s="28">
        <v>3.9310379645129419</v>
      </c>
      <c r="K158" s="29">
        <v>1.921943486513904</v>
      </c>
    </row>
    <row r="159" spans="2:11" x14ac:dyDescent="0.35">
      <c r="B159" s="31"/>
      <c r="C159" s="2" t="s">
        <v>81</v>
      </c>
      <c r="D159" s="28">
        <v>3.2048518326628495</v>
      </c>
      <c r="E159" s="28">
        <v>2.8600865397751445</v>
      </c>
      <c r="F159" s="28">
        <v>1.9713027836372636</v>
      </c>
      <c r="G159" s="28">
        <v>1.885052356340585</v>
      </c>
      <c r="H159" s="28">
        <v>1.787337017398646</v>
      </c>
      <c r="I159" s="28">
        <v>4.1265124361450276</v>
      </c>
      <c r="J159" s="28">
        <v>3.6845363418329784</v>
      </c>
      <c r="K159" s="29">
        <v>1.6754418638339414</v>
      </c>
    </row>
    <row r="160" spans="2:11" x14ac:dyDescent="0.35">
      <c r="B160" s="31"/>
      <c r="C160" s="2" t="s">
        <v>83</v>
      </c>
      <c r="D160" s="28">
        <v>2.9583502099828869</v>
      </c>
      <c r="E160" s="28">
        <v>2.6135849170951819</v>
      </c>
      <c r="F160" s="28">
        <v>1.7248011609573006</v>
      </c>
      <c r="G160" s="28">
        <v>1.638550733660622</v>
      </c>
      <c r="H160" s="28">
        <v>1.5408353947186832</v>
      </c>
      <c r="I160" s="28">
        <v>3.880010813465065</v>
      </c>
      <c r="J160" s="28">
        <v>3.4380347191530158</v>
      </c>
      <c r="K160" s="29">
        <v>1.4289402411539787</v>
      </c>
    </row>
    <row r="161" spans="2:11" ht="15" thickBot="1" x14ac:dyDescent="0.4">
      <c r="B161" s="32"/>
      <c r="C161" s="3" t="s">
        <v>84</v>
      </c>
      <c r="D161" s="33">
        <v>3.9522720848509487</v>
      </c>
      <c r="E161" s="33">
        <v>3.6178861467386829</v>
      </c>
      <c r="F161" s="33">
        <v>2.7193225890815191</v>
      </c>
      <c r="G161" s="33">
        <v>2.6442175866020148</v>
      </c>
      <c r="H161" s="33">
        <v>2.5374552884552957</v>
      </c>
      <c r="I161" s="33">
        <v>4.8829640300989272</v>
      </c>
      <c r="J161" s="33">
        <v>4.4419085112751526</v>
      </c>
      <c r="K161" s="34">
        <v>2.4272190378983418</v>
      </c>
    </row>
    <row r="162" spans="2:11" x14ac:dyDescent="0.35">
      <c r="B162" s="36" t="s">
        <v>119</v>
      </c>
      <c r="C162" s="1" t="s">
        <v>2</v>
      </c>
      <c r="D162" s="25">
        <v>2.2920457321482481</v>
      </c>
      <c r="E162" s="25">
        <v>1.8599220557809373</v>
      </c>
      <c r="F162" s="25">
        <v>1.0784554896140544</v>
      </c>
      <c r="G162" s="25">
        <v>0.94374465203866564</v>
      </c>
      <c r="H162" s="25">
        <v>0.90552686452535047</v>
      </c>
      <c r="I162" s="25">
        <v>3.1371365481708873</v>
      </c>
      <c r="J162" s="25">
        <v>2.6863982553803467</v>
      </c>
      <c r="K162" s="26">
        <v>0.75185675913267636</v>
      </c>
    </row>
    <row r="163" spans="2:11" x14ac:dyDescent="0.35">
      <c r="B163" s="27"/>
      <c r="C163" s="2" t="s">
        <v>69</v>
      </c>
      <c r="D163" s="28">
        <v>3.9522705014993229</v>
      </c>
      <c r="E163" s="28">
        <v>3.6178845633870571</v>
      </c>
      <c r="F163" s="28">
        <v>2.7193210057298929</v>
      </c>
      <c r="G163" s="28">
        <v>2.6442160032503885</v>
      </c>
      <c r="H163" s="28">
        <v>2.5374537051036694</v>
      </c>
      <c r="I163" s="28">
        <v>4.8829624467473023</v>
      </c>
      <c r="J163" s="28">
        <v>4.4419069279235259</v>
      </c>
      <c r="K163" s="29">
        <v>2.427217454546716</v>
      </c>
    </row>
    <row r="164" spans="2:11" x14ac:dyDescent="0.35">
      <c r="B164" s="27" t="s">
        <v>118</v>
      </c>
      <c r="C164" s="2" t="s">
        <v>71</v>
      </c>
      <c r="D164" s="28">
        <v>3.7565659693094058</v>
      </c>
      <c r="E164" s="28">
        <v>3.42218003119714</v>
      </c>
      <c r="F164" s="28">
        <v>2.5236164735399762</v>
      </c>
      <c r="G164" s="28">
        <v>2.4485114710604718</v>
      </c>
      <c r="H164" s="28">
        <v>2.3417491729137527</v>
      </c>
      <c r="I164" s="28">
        <v>4.6872579145573843</v>
      </c>
      <c r="J164" s="28">
        <v>4.2462023957336097</v>
      </c>
      <c r="K164" s="29">
        <v>2.2315129223567993</v>
      </c>
    </row>
    <row r="165" spans="2:11" x14ac:dyDescent="0.35">
      <c r="B165" s="30">
        <v>0</v>
      </c>
      <c r="C165" s="2" t="s">
        <v>73</v>
      </c>
      <c r="D165" s="28">
        <v>3.463009171024531</v>
      </c>
      <c r="E165" s="28">
        <v>3.1286232329122652</v>
      </c>
      <c r="F165" s="28">
        <v>2.230059675255101</v>
      </c>
      <c r="G165" s="28">
        <v>2.1549546727755966</v>
      </c>
      <c r="H165" s="28">
        <v>2.0481923746288775</v>
      </c>
      <c r="I165" s="28">
        <v>4.3937011162725099</v>
      </c>
      <c r="J165" s="28">
        <v>3.9526455974487344</v>
      </c>
      <c r="K165" s="29">
        <v>1.9379561240719239</v>
      </c>
    </row>
    <row r="166" spans="2:11" x14ac:dyDescent="0.35">
      <c r="B166" s="31"/>
      <c r="C166" s="2" t="s">
        <v>75</v>
      </c>
      <c r="D166" s="28">
        <v>3.1694523727396557</v>
      </c>
      <c r="E166" s="28">
        <v>2.8350664346273899</v>
      </c>
      <c r="F166" s="28">
        <v>1.9365028769702259</v>
      </c>
      <c r="G166" s="28">
        <v>1.8613978744907216</v>
      </c>
      <c r="H166" s="28">
        <v>1.7546355763440025</v>
      </c>
      <c r="I166" s="28">
        <v>4.1001443179876347</v>
      </c>
      <c r="J166" s="28">
        <v>3.6590887991638592</v>
      </c>
      <c r="K166" s="29">
        <v>1.6443993257870488</v>
      </c>
    </row>
    <row r="167" spans="2:11" x14ac:dyDescent="0.35">
      <c r="B167" s="31"/>
      <c r="C167" s="2" t="s">
        <v>77</v>
      </c>
      <c r="D167" s="28">
        <v>3.6156862871111617</v>
      </c>
      <c r="E167" s="28">
        <v>3.2709209942234567</v>
      </c>
      <c r="F167" s="28">
        <v>2.3821372380855759</v>
      </c>
      <c r="G167" s="28">
        <v>2.2958868107888972</v>
      </c>
      <c r="H167" s="28">
        <v>2.1981714718469583</v>
      </c>
      <c r="I167" s="28">
        <v>4.5373468905933398</v>
      </c>
      <c r="J167" s="28">
        <v>4.0953707962812906</v>
      </c>
      <c r="K167" s="29">
        <v>2.0862763182822537</v>
      </c>
    </row>
    <row r="168" spans="2:11" x14ac:dyDescent="0.35">
      <c r="B168" s="31"/>
      <c r="C168" s="2" t="s">
        <v>79</v>
      </c>
      <c r="D168" s="28">
        <v>3.4513518719911862</v>
      </c>
      <c r="E168" s="28">
        <v>3.1065865791034812</v>
      </c>
      <c r="F168" s="28">
        <v>2.2178028229656004</v>
      </c>
      <c r="G168" s="28">
        <v>2.1315523956689217</v>
      </c>
      <c r="H168" s="28">
        <v>2.0338370567269828</v>
      </c>
      <c r="I168" s="28">
        <v>4.3730124754733648</v>
      </c>
      <c r="J168" s="28">
        <v>3.9310363811613156</v>
      </c>
      <c r="K168" s="29">
        <v>1.9219419031622784</v>
      </c>
    </row>
    <row r="169" spans="2:11" x14ac:dyDescent="0.35">
      <c r="B169" s="31"/>
      <c r="C169" s="2" t="s">
        <v>81</v>
      </c>
      <c r="D169" s="28">
        <v>3.2048502493112236</v>
      </c>
      <c r="E169" s="28">
        <v>2.8600849564235187</v>
      </c>
      <c r="F169" s="28">
        <v>1.9713012002856376</v>
      </c>
      <c r="G169" s="28">
        <v>1.885050772988959</v>
      </c>
      <c r="H169" s="28">
        <v>1.7873354340470202</v>
      </c>
      <c r="I169" s="28">
        <v>4.1265108527934018</v>
      </c>
      <c r="J169" s="28">
        <v>3.684534758481353</v>
      </c>
      <c r="K169" s="29">
        <v>1.6754402804823156</v>
      </c>
    </row>
    <row r="170" spans="2:11" x14ac:dyDescent="0.35">
      <c r="B170" s="31"/>
      <c r="C170" s="2" t="s">
        <v>83</v>
      </c>
      <c r="D170" s="28">
        <v>2.9583486266312611</v>
      </c>
      <c r="E170" s="28">
        <v>2.6135833337435561</v>
      </c>
      <c r="F170" s="28">
        <v>1.7247995776056748</v>
      </c>
      <c r="G170" s="28">
        <v>1.6385491503089962</v>
      </c>
      <c r="H170" s="28">
        <v>1.5408338113670572</v>
      </c>
      <c r="I170" s="28">
        <v>3.8800092301134392</v>
      </c>
      <c r="J170" s="28">
        <v>3.4380331358013905</v>
      </c>
      <c r="K170" s="29">
        <v>1.4289386578023526</v>
      </c>
    </row>
    <row r="171" spans="2:11" ht="15" thickBot="1" x14ac:dyDescent="0.4">
      <c r="B171" s="32"/>
      <c r="C171" s="3" t="s">
        <v>84</v>
      </c>
      <c r="D171" s="33">
        <v>3.9522705014993229</v>
      </c>
      <c r="E171" s="33">
        <v>3.6178845633870571</v>
      </c>
      <c r="F171" s="33">
        <v>2.7193210057298929</v>
      </c>
      <c r="G171" s="33">
        <v>2.6442160032503885</v>
      </c>
      <c r="H171" s="33">
        <v>2.5374537051036694</v>
      </c>
      <c r="I171" s="33">
        <v>4.8829624467473023</v>
      </c>
      <c r="J171" s="33">
        <v>4.4419069279235259</v>
      </c>
      <c r="K171" s="34">
        <v>2.427217454546716</v>
      </c>
    </row>
    <row r="173" spans="2:11" ht="15" thickBot="1" x14ac:dyDescent="0.4"/>
    <row r="174" spans="2:11" ht="26.5" thickBot="1" x14ac:dyDescent="0.65">
      <c r="B174" s="4" t="s">
        <v>85</v>
      </c>
      <c r="C174" s="5"/>
      <c r="D174" s="6">
        <v>1</v>
      </c>
      <c r="E174" s="7" t="s">
        <v>120</v>
      </c>
      <c r="F174" s="8"/>
      <c r="G174" s="8"/>
      <c r="H174" s="8"/>
      <c r="I174" s="9"/>
      <c r="J174" s="5" t="s">
        <v>87</v>
      </c>
      <c r="K174" s="10" t="s">
        <v>8</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2.2920833750831879</v>
      </c>
      <c r="E178" s="25">
        <v>1.8599633811630021</v>
      </c>
      <c r="F178" s="25">
        <v>1.0784893059021929</v>
      </c>
      <c r="G178" s="25">
        <v>0.94378139833473051</v>
      </c>
      <c r="H178" s="25">
        <v>0.90556158672181031</v>
      </c>
      <c r="I178" s="25">
        <v>3.1371809791704139</v>
      </c>
      <c r="J178" s="25">
        <v>2.686442103462912</v>
      </c>
      <c r="K178" s="26">
        <v>0.75189332114856011</v>
      </c>
    </row>
    <row r="179" spans="2:11" x14ac:dyDescent="0.35">
      <c r="B179" s="49"/>
      <c r="C179" s="2" t="s">
        <v>69</v>
      </c>
      <c r="D179" s="28">
        <v>4.4608280841459615</v>
      </c>
      <c r="E179" s="28">
        <v>4.1488452073338467</v>
      </c>
      <c r="F179" s="28">
        <v>3.2347220789193174</v>
      </c>
      <c r="G179" s="28">
        <v>3.1702236351050397</v>
      </c>
      <c r="H179" s="28">
        <v>3.0477624495161373</v>
      </c>
      <c r="I179" s="28">
        <v>5.4097106927652518</v>
      </c>
      <c r="J179" s="28">
        <v>4.9707018778363592</v>
      </c>
      <c r="K179" s="29">
        <v>2.9483912573772342</v>
      </c>
    </row>
    <row r="180" spans="2:11" x14ac:dyDescent="0.35">
      <c r="B180" s="49"/>
      <c r="C180" s="2" t="s">
        <v>71</v>
      </c>
      <c r="D180" s="28">
        <v>4.2651235519560444</v>
      </c>
      <c r="E180" s="28">
        <v>3.95314067514393</v>
      </c>
      <c r="F180" s="28">
        <v>3.0390175467294003</v>
      </c>
      <c r="G180" s="28">
        <v>2.974519102915123</v>
      </c>
      <c r="H180" s="28">
        <v>2.8520579173262202</v>
      </c>
      <c r="I180" s="28">
        <v>5.2140061605753356</v>
      </c>
      <c r="J180" s="28">
        <v>4.7749973456464421</v>
      </c>
      <c r="K180" s="29">
        <v>2.7526867251873171</v>
      </c>
    </row>
    <row r="181" spans="2:11" x14ac:dyDescent="0.35">
      <c r="B181" s="40">
        <v>0</v>
      </c>
      <c r="C181" s="2" t="s">
        <v>73</v>
      </c>
      <c r="D181" s="28">
        <v>3.9715667536711692</v>
      </c>
      <c r="E181" s="28">
        <v>3.6595838768590543</v>
      </c>
      <c r="F181" s="28">
        <v>2.745460748444525</v>
      </c>
      <c r="G181" s="28">
        <v>2.6809623046302473</v>
      </c>
      <c r="H181" s="28">
        <v>2.5585011190413449</v>
      </c>
      <c r="I181" s="28">
        <v>4.9204493622904604</v>
      </c>
      <c r="J181" s="28">
        <v>4.4814405473615668</v>
      </c>
      <c r="K181" s="29">
        <v>2.4591299269024418</v>
      </c>
    </row>
    <row r="182" spans="2:11" x14ac:dyDescent="0.35">
      <c r="B182" s="41"/>
      <c r="C182" s="2" t="s">
        <v>75</v>
      </c>
      <c r="D182" s="28">
        <v>3.6780099553862939</v>
      </c>
      <c r="E182" s="28">
        <v>3.366027078574179</v>
      </c>
      <c r="F182" s="28">
        <v>2.4519039501596498</v>
      </c>
      <c r="G182" s="28">
        <v>2.3874055063453721</v>
      </c>
      <c r="H182" s="28">
        <v>2.2649443207564701</v>
      </c>
      <c r="I182" s="28">
        <v>4.6268925640055842</v>
      </c>
      <c r="J182" s="28">
        <v>4.1878837490766916</v>
      </c>
      <c r="K182" s="29">
        <v>2.1655731286175666</v>
      </c>
    </row>
    <row r="183" spans="2:11" x14ac:dyDescent="0.35">
      <c r="B183" s="41"/>
      <c r="C183" s="2" t="s">
        <v>77</v>
      </c>
      <c r="D183" s="28">
        <v>4.0475011687238034</v>
      </c>
      <c r="E183" s="28">
        <v>3.7192434737711775</v>
      </c>
      <c r="F183" s="28">
        <v>2.8137820458661404</v>
      </c>
      <c r="G183" s="28">
        <v>2.7431824814181285</v>
      </c>
      <c r="H183" s="28">
        <v>2.6335422429723985</v>
      </c>
      <c r="I183" s="28">
        <v>4.9826655439960801</v>
      </c>
      <c r="J183" s="28">
        <v>4.5432152828286156</v>
      </c>
      <c r="K183" s="29">
        <v>2.5275147176824202</v>
      </c>
    </row>
    <row r="184" spans="2:11" x14ac:dyDescent="0.35">
      <c r="B184" s="41"/>
      <c r="C184" s="2" t="s">
        <v>79</v>
      </c>
      <c r="D184" s="28">
        <v>3.8831667536038275</v>
      </c>
      <c r="E184" s="28">
        <v>3.554909058651202</v>
      </c>
      <c r="F184" s="28">
        <v>2.649447630746165</v>
      </c>
      <c r="G184" s="28">
        <v>2.578848066298153</v>
      </c>
      <c r="H184" s="28">
        <v>2.469207827852423</v>
      </c>
      <c r="I184" s="28">
        <v>4.8183311288761042</v>
      </c>
      <c r="J184" s="28">
        <v>4.3788808677086406</v>
      </c>
      <c r="K184" s="29">
        <v>2.3631803025624452</v>
      </c>
    </row>
    <row r="185" spans="2:11" x14ac:dyDescent="0.35">
      <c r="B185" s="41"/>
      <c r="C185" s="2" t="s">
        <v>81</v>
      </c>
      <c r="D185" s="28">
        <v>3.6366651309238649</v>
      </c>
      <c r="E185" s="28">
        <v>3.3084074359712394</v>
      </c>
      <c r="F185" s="28">
        <v>2.4029460080662024</v>
      </c>
      <c r="G185" s="28">
        <v>2.33234644361819</v>
      </c>
      <c r="H185" s="28">
        <v>2.22270620517246</v>
      </c>
      <c r="I185" s="28">
        <v>4.571829506196142</v>
      </c>
      <c r="J185" s="28">
        <v>4.1323792450286776</v>
      </c>
      <c r="K185" s="29">
        <v>2.1166786798824822</v>
      </c>
    </row>
    <row r="186" spans="2:11" x14ac:dyDescent="0.35">
      <c r="B186" s="41"/>
      <c r="C186" s="2" t="s">
        <v>83</v>
      </c>
      <c r="D186" s="28">
        <v>3.3901635082439019</v>
      </c>
      <c r="E186" s="28">
        <v>3.061905813291276</v>
      </c>
      <c r="F186" s="28">
        <v>2.1564443853862394</v>
      </c>
      <c r="G186" s="28">
        <v>2.085844820938227</v>
      </c>
      <c r="H186" s="28">
        <v>1.9762045824924972</v>
      </c>
      <c r="I186" s="28">
        <v>4.325327883516179</v>
      </c>
      <c r="J186" s="28">
        <v>3.885877622348715</v>
      </c>
      <c r="K186" s="29">
        <v>1.8701770572025194</v>
      </c>
    </row>
    <row r="187" spans="2:11" ht="15" thickBot="1" x14ac:dyDescent="0.4">
      <c r="B187" s="42"/>
      <c r="C187" s="3" t="s">
        <v>84</v>
      </c>
      <c r="D187" s="33">
        <v>4.4608280841459615</v>
      </c>
      <c r="E187" s="33">
        <v>4.1488452073338467</v>
      </c>
      <c r="F187" s="33">
        <v>3.2347220789193174</v>
      </c>
      <c r="G187" s="33">
        <v>3.1702236351050397</v>
      </c>
      <c r="H187" s="33">
        <v>3.0477624495161373</v>
      </c>
      <c r="I187" s="33">
        <v>5.4097106927652518</v>
      </c>
      <c r="J187" s="33">
        <v>4.9707018778363592</v>
      </c>
      <c r="K187" s="34">
        <v>2.9483912573772342</v>
      </c>
    </row>
    <row r="188" spans="2:11" x14ac:dyDescent="0.35">
      <c r="B188" s="36" t="s">
        <v>122</v>
      </c>
      <c r="C188" s="37" t="s">
        <v>2</v>
      </c>
      <c r="D188" s="25">
        <v>2.2920676847438552</v>
      </c>
      <c r="E188" s="25">
        <v>1.8599460149199487</v>
      </c>
      <c r="F188" s="25">
        <v>1.0784753570927161</v>
      </c>
      <c r="G188" s="25">
        <v>0.94376611606111505</v>
      </c>
      <c r="H188" s="25">
        <v>0.90554722562803613</v>
      </c>
      <c r="I188" s="25">
        <v>3.1371621995422703</v>
      </c>
      <c r="J188" s="25">
        <v>2.6864235891237667</v>
      </c>
      <c r="K188" s="26">
        <v>0.75187812274195764</v>
      </c>
    </row>
    <row r="189" spans="2:11" x14ac:dyDescent="0.35">
      <c r="B189" s="38"/>
      <c r="C189" s="39" t="s">
        <v>69</v>
      </c>
      <c r="D189" s="28">
        <v>4.460811047216251</v>
      </c>
      <c r="E189" s="28">
        <v>4.1488275726638806</v>
      </c>
      <c r="F189" s="28">
        <v>3.2347053163776676</v>
      </c>
      <c r="G189" s="28">
        <v>3.1702064433231856</v>
      </c>
      <c r="H189" s="28">
        <v>3.0477455725839548</v>
      </c>
      <c r="I189" s="28">
        <v>5.409692408924859</v>
      </c>
      <c r="J189" s="28">
        <v>4.9706838492822714</v>
      </c>
      <c r="K189" s="29">
        <v>2.9483740529818006</v>
      </c>
    </row>
    <row r="190" spans="2:11" x14ac:dyDescent="0.35">
      <c r="B190" s="49"/>
      <c r="C190" s="39" t="s">
        <v>71</v>
      </c>
      <c r="D190" s="28">
        <v>4.2651065150263348</v>
      </c>
      <c r="E190" s="28">
        <v>3.9531230404739635</v>
      </c>
      <c r="F190" s="28">
        <v>3.0390007841877509</v>
      </c>
      <c r="G190" s="28">
        <v>2.9745019111332689</v>
      </c>
      <c r="H190" s="28">
        <v>2.8520410403940377</v>
      </c>
      <c r="I190" s="28">
        <v>5.2139878767349419</v>
      </c>
      <c r="J190" s="28">
        <v>4.7749793170923551</v>
      </c>
      <c r="K190" s="29">
        <v>2.7526695207918834</v>
      </c>
    </row>
    <row r="191" spans="2:11" x14ac:dyDescent="0.35">
      <c r="B191" s="40">
        <v>0</v>
      </c>
      <c r="C191" s="39" t="s">
        <v>73</v>
      </c>
      <c r="D191" s="28">
        <v>3.9715497167414591</v>
      </c>
      <c r="E191" s="28">
        <v>3.6595662421890882</v>
      </c>
      <c r="F191" s="28">
        <v>2.7454439859028752</v>
      </c>
      <c r="G191" s="28">
        <v>2.6809451128483937</v>
      </c>
      <c r="H191" s="28">
        <v>2.5584842421091625</v>
      </c>
      <c r="I191" s="28">
        <v>4.9204310784500676</v>
      </c>
      <c r="J191" s="28">
        <v>4.4814225188074799</v>
      </c>
      <c r="K191" s="29">
        <v>2.4591127225070082</v>
      </c>
    </row>
    <row r="192" spans="2:11" x14ac:dyDescent="0.35">
      <c r="B192" s="41"/>
      <c r="C192" s="39" t="s">
        <v>75</v>
      </c>
      <c r="D192" s="28">
        <v>3.6779929184565838</v>
      </c>
      <c r="E192" s="28">
        <v>3.366009443904213</v>
      </c>
      <c r="F192" s="28">
        <v>2.451887187618</v>
      </c>
      <c r="G192" s="28">
        <v>2.387388314563518</v>
      </c>
      <c r="H192" s="28">
        <v>2.2649274438242877</v>
      </c>
      <c r="I192" s="28">
        <v>4.6268742801651914</v>
      </c>
      <c r="J192" s="28">
        <v>4.1878657205226038</v>
      </c>
      <c r="K192" s="29">
        <v>2.1655559242221334</v>
      </c>
    </row>
    <row r="193" spans="2:11" x14ac:dyDescent="0.35">
      <c r="B193" s="41"/>
      <c r="C193" s="39" t="s">
        <v>77</v>
      </c>
      <c r="D193" s="28">
        <v>4.0474845214106834</v>
      </c>
      <c r="E193" s="28">
        <v>3.7192256044900454</v>
      </c>
      <c r="F193" s="28">
        <v>2.8137659616467907</v>
      </c>
      <c r="G193" s="28">
        <v>2.7431657521570982</v>
      </c>
      <c r="H193" s="28">
        <v>2.6335259936766127</v>
      </c>
      <c r="I193" s="28">
        <v>4.9826472657095255</v>
      </c>
      <c r="J193" s="28">
        <v>4.5431970506048778</v>
      </c>
      <c r="K193" s="29">
        <v>2.5274979972050522</v>
      </c>
    </row>
    <row r="194" spans="2:11" x14ac:dyDescent="0.35">
      <c r="B194" s="41"/>
      <c r="C194" s="39" t="s">
        <v>79</v>
      </c>
      <c r="D194" s="28">
        <v>3.8831501062907083</v>
      </c>
      <c r="E194" s="28">
        <v>3.5548911893700699</v>
      </c>
      <c r="F194" s="28">
        <v>2.6494315465268152</v>
      </c>
      <c r="G194" s="28">
        <v>2.5788313370371228</v>
      </c>
      <c r="H194" s="28">
        <v>2.4691915785566372</v>
      </c>
      <c r="I194" s="28">
        <v>4.8183128505895505</v>
      </c>
      <c r="J194" s="28">
        <v>4.3788626354849018</v>
      </c>
      <c r="K194" s="29">
        <v>2.3631635820850767</v>
      </c>
    </row>
    <row r="195" spans="2:11" x14ac:dyDescent="0.35">
      <c r="B195" s="41"/>
      <c r="C195" s="39" t="s">
        <v>81</v>
      </c>
      <c r="D195" s="28">
        <v>3.6366484836107458</v>
      </c>
      <c r="E195" s="28">
        <v>3.3083895666901073</v>
      </c>
      <c r="F195" s="28">
        <v>2.4029299238468527</v>
      </c>
      <c r="G195" s="28">
        <v>2.3323297143571602</v>
      </c>
      <c r="H195" s="28">
        <v>2.2226899558766746</v>
      </c>
      <c r="I195" s="28">
        <v>4.5718112279095875</v>
      </c>
      <c r="J195" s="28">
        <v>4.1323610128049397</v>
      </c>
      <c r="K195" s="29">
        <v>2.1166619594051137</v>
      </c>
    </row>
    <row r="196" spans="2:11" x14ac:dyDescent="0.35">
      <c r="B196" s="41"/>
      <c r="C196" s="39" t="s">
        <v>83</v>
      </c>
      <c r="D196" s="28">
        <v>3.3901468609307828</v>
      </c>
      <c r="E196" s="28">
        <v>3.0618879440101443</v>
      </c>
      <c r="F196" s="28">
        <v>2.1564283011668897</v>
      </c>
      <c r="G196" s="28">
        <v>2.0858280916771972</v>
      </c>
      <c r="H196" s="28">
        <v>1.9761883331967116</v>
      </c>
      <c r="I196" s="28">
        <v>4.3253096052296245</v>
      </c>
      <c r="J196" s="28">
        <v>3.8858593901249767</v>
      </c>
      <c r="K196" s="29">
        <v>1.8701603367251509</v>
      </c>
    </row>
    <row r="197" spans="2:11" ht="15" thickBot="1" x14ac:dyDescent="0.4">
      <c r="B197" s="42"/>
      <c r="C197" s="43" t="s">
        <v>84</v>
      </c>
      <c r="D197" s="33">
        <v>4.460811047216251</v>
      </c>
      <c r="E197" s="33">
        <v>4.1488275726638806</v>
      </c>
      <c r="F197" s="33">
        <v>3.2347053163776676</v>
      </c>
      <c r="G197" s="33">
        <v>3.1702064433231856</v>
      </c>
      <c r="H197" s="33">
        <v>3.0477455725839548</v>
      </c>
      <c r="I197" s="33">
        <v>5.409692408924859</v>
      </c>
      <c r="J197" s="33">
        <v>4.9706838492822714</v>
      </c>
      <c r="K197" s="34">
        <v>2.9483740529818006</v>
      </c>
    </row>
    <row r="198" spans="2:11" x14ac:dyDescent="0.35">
      <c r="B198" s="35" t="s">
        <v>123</v>
      </c>
      <c r="C198" s="1" t="s">
        <v>2</v>
      </c>
      <c r="D198" s="25">
        <v>2.2920995918514251</v>
      </c>
      <c r="E198" s="25">
        <v>1.8599813300634556</v>
      </c>
      <c r="F198" s="25">
        <v>1.0785037227102476</v>
      </c>
      <c r="G198" s="25">
        <v>0.94379719334617773</v>
      </c>
      <c r="H198" s="25">
        <v>0.90557642964677476</v>
      </c>
      <c r="I198" s="25">
        <v>3.13720038887665</v>
      </c>
      <c r="J198" s="25">
        <v>2.6864612389794007</v>
      </c>
      <c r="K198" s="26">
        <v>0.75190902947915972</v>
      </c>
    </row>
    <row r="199" spans="2:11" x14ac:dyDescent="0.35">
      <c r="B199" s="27"/>
      <c r="C199" s="2" t="s">
        <v>69</v>
      </c>
      <c r="D199" s="28">
        <v>4.4608456926842308</v>
      </c>
      <c r="E199" s="28">
        <v>4.1488634336672421</v>
      </c>
      <c r="F199" s="28">
        <v>3.2347394038634927</v>
      </c>
      <c r="G199" s="28">
        <v>3.1702414036909188</v>
      </c>
      <c r="H199" s="28">
        <v>3.0477798926887782</v>
      </c>
      <c r="I199" s="28">
        <v>5.4097295900494897</v>
      </c>
      <c r="J199" s="28">
        <v>4.9707205112691444</v>
      </c>
      <c r="K199" s="29">
        <v>2.948409038999896</v>
      </c>
    </row>
    <row r="200" spans="2:11" x14ac:dyDescent="0.35">
      <c r="B200" s="27"/>
      <c r="C200" s="2" t="s">
        <v>71</v>
      </c>
      <c r="D200" s="28">
        <v>4.2651411604943137</v>
      </c>
      <c r="E200" s="28">
        <v>3.9531589014773254</v>
      </c>
      <c r="F200" s="28">
        <v>3.0390348716735756</v>
      </c>
      <c r="G200" s="28">
        <v>2.9745368715010017</v>
      </c>
      <c r="H200" s="28">
        <v>2.8520753604988611</v>
      </c>
      <c r="I200" s="28">
        <v>5.2140250578595726</v>
      </c>
      <c r="J200" s="28">
        <v>4.7750159790792273</v>
      </c>
      <c r="K200" s="29">
        <v>2.7527045068099789</v>
      </c>
    </row>
    <row r="201" spans="2:11" x14ac:dyDescent="0.35">
      <c r="B201" s="30">
        <v>0</v>
      </c>
      <c r="C201" s="2" t="s">
        <v>73</v>
      </c>
      <c r="D201" s="28">
        <v>3.9715843622094384</v>
      </c>
      <c r="E201" s="28">
        <v>3.6596021031924502</v>
      </c>
      <c r="F201" s="28">
        <v>2.7454780733887003</v>
      </c>
      <c r="G201" s="28">
        <v>2.6809800732161264</v>
      </c>
      <c r="H201" s="28">
        <v>2.5585185622139859</v>
      </c>
      <c r="I201" s="28">
        <v>4.9204682595746982</v>
      </c>
      <c r="J201" s="28">
        <v>4.481459180794352</v>
      </c>
      <c r="K201" s="29">
        <v>2.4591477085251037</v>
      </c>
    </row>
    <row r="202" spans="2:11" x14ac:dyDescent="0.35">
      <c r="B202" s="31"/>
      <c r="C202" s="2" t="s">
        <v>75</v>
      </c>
      <c r="D202" s="28">
        <v>3.6780275639245632</v>
      </c>
      <c r="E202" s="28">
        <v>3.3660453049075749</v>
      </c>
      <c r="F202" s="28">
        <v>2.4519212751038251</v>
      </c>
      <c r="G202" s="28">
        <v>2.3874232749312512</v>
      </c>
      <c r="H202" s="28">
        <v>2.2649617639291106</v>
      </c>
      <c r="I202" s="28">
        <v>4.6269114612898221</v>
      </c>
      <c r="J202" s="28">
        <v>4.1879023825094768</v>
      </c>
      <c r="K202" s="29">
        <v>2.1655909102402289</v>
      </c>
    </row>
    <row r="203" spans="2:11" x14ac:dyDescent="0.35">
      <c r="B203" s="31"/>
      <c r="C203" s="2" t="s">
        <v>77</v>
      </c>
      <c r="D203" s="28">
        <v>4.0475183745733956</v>
      </c>
      <c r="E203" s="28">
        <v>3.7192619425872122</v>
      </c>
      <c r="F203" s="28">
        <v>2.8137986697295214</v>
      </c>
      <c r="G203" s="28">
        <v>2.7431997719650791</v>
      </c>
      <c r="H203" s="28">
        <v>2.6335590374507207</v>
      </c>
      <c r="I203" s="28">
        <v>4.9826844355401407</v>
      </c>
      <c r="J203" s="28">
        <v>4.5432341267643981</v>
      </c>
      <c r="K203" s="29">
        <v>2.5275319991510079</v>
      </c>
    </row>
    <row r="204" spans="2:11" x14ac:dyDescent="0.35">
      <c r="B204" s="31"/>
      <c r="C204" s="2" t="s">
        <v>79</v>
      </c>
      <c r="D204" s="28">
        <v>3.8831839594534201</v>
      </c>
      <c r="E204" s="28">
        <v>3.5549275274672367</v>
      </c>
      <c r="F204" s="28">
        <v>2.6494642546095459</v>
      </c>
      <c r="G204" s="28">
        <v>2.5788653568451037</v>
      </c>
      <c r="H204" s="28">
        <v>2.4692246223307452</v>
      </c>
      <c r="I204" s="28">
        <v>4.8183500204201648</v>
      </c>
      <c r="J204" s="28">
        <v>4.378899711644423</v>
      </c>
      <c r="K204" s="29">
        <v>2.3631975840310324</v>
      </c>
    </row>
    <row r="205" spans="2:11" x14ac:dyDescent="0.35">
      <c r="B205" s="31"/>
      <c r="C205" s="2" t="s">
        <v>81</v>
      </c>
      <c r="D205" s="28">
        <v>3.6366823367734575</v>
      </c>
      <c r="E205" s="28">
        <v>3.3084259047872742</v>
      </c>
      <c r="F205" s="28">
        <v>2.4029626319295834</v>
      </c>
      <c r="G205" s="28">
        <v>2.3323637341651411</v>
      </c>
      <c r="H205" s="28">
        <v>2.2227229996507822</v>
      </c>
      <c r="I205" s="28">
        <v>4.5718483977402027</v>
      </c>
      <c r="J205" s="28">
        <v>4.13239808896446</v>
      </c>
      <c r="K205" s="29">
        <v>2.1166959613510694</v>
      </c>
    </row>
    <row r="206" spans="2:11" x14ac:dyDescent="0.35">
      <c r="B206" s="31"/>
      <c r="C206" s="2" t="s">
        <v>83</v>
      </c>
      <c r="D206" s="28">
        <v>3.3901807140934945</v>
      </c>
      <c r="E206" s="28">
        <v>3.0619242821073112</v>
      </c>
      <c r="F206" s="28">
        <v>2.1564610092496204</v>
      </c>
      <c r="G206" s="28">
        <v>2.0858621114851781</v>
      </c>
      <c r="H206" s="28">
        <v>1.9762213769708195</v>
      </c>
      <c r="I206" s="28">
        <v>4.3253467750602397</v>
      </c>
      <c r="J206" s="28">
        <v>3.885896466284497</v>
      </c>
      <c r="K206" s="29">
        <v>1.8701943386711066</v>
      </c>
    </row>
    <row r="207" spans="2:11" ht="15" thickBot="1" x14ac:dyDescent="0.4">
      <c r="B207" s="32"/>
      <c r="C207" s="3" t="s">
        <v>84</v>
      </c>
      <c r="D207" s="33">
        <v>4.4608456926842308</v>
      </c>
      <c r="E207" s="33">
        <v>4.1488634336672421</v>
      </c>
      <c r="F207" s="33">
        <v>3.2347394038634927</v>
      </c>
      <c r="G207" s="33">
        <v>3.1702414036909188</v>
      </c>
      <c r="H207" s="33">
        <v>3.0477798926887782</v>
      </c>
      <c r="I207" s="33">
        <v>5.4097295900494897</v>
      </c>
      <c r="J207" s="33">
        <v>4.9707205112691444</v>
      </c>
      <c r="K207" s="34">
        <v>2.948409038999896</v>
      </c>
    </row>
    <row r="208" spans="2:11" x14ac:dyDescent="0.35">
      <c r="B208" s="36" t="s">
        <v>84</v>
      </c>
      <c r="C208" s="1" t="s">
        <v>2</v>
      </c>
      <c r="D208" s="50">
        <v>2.2920523530744163</v>
      </c>
      <c r="E208" s="25">
        <v>1.8599289130138723</v>
      </c>
      <c r="F208" s="25">
        <v>1.0784618649799995</v>
      </c>
      <c r="G208" s="25">
        <v>0.94375121542650975</v>
      </c>
      <c r="H208" s="25">
        <v>0.90553329802445004</v>
      </c>
      <c r="I208" s="25">
        <v>3.1371436046947823</v>
      </c>
      <c r="J208" s="25">
        <v>2.6864052744978069</v>
      </c>
      <c r="K208" s="26">
        <v>0.75186331069505452</v>
      </c>
    </row>
    <row r="209" spans="2:11" x14ac:dyDescent="0.35">
      <c r="B209" s="27"/>
      <c r="C209" s="2" t="s">
        <v>69</v>
      </c>
      <c r="D209" s="51">
        <v>3.9522772661692418</v>
      </c>
      <c r="E209" s="28">
        <v>3.6178914531651616</v>
      </c>
      <c r="F209" s="28">
        <v>2.7193276961859896</v>
      </c>
      <c r="G209" s="28">
        <v>2.6442227861688092</v>
      </c>
      <c r="H209" s="28">
        <v>2.5374604196278154</v>
      </c>
      <c r="I209" s="28">
        <v>4.8829694391396332</v>
      </c>
      <c r="J209" s="28">
        <v>4.4419139180128546</v>
      </c>
      <c r="K209" s="29">
        <v>2.4272242363021346</v>
      </c>
    </row>
    <row r="210" spans="2:11" x14ac:dyDescent="0.35">
      <c r="B210" s="27"/>
      <c r="C210" s="2" t="s">
        <v>71</v>
      </c>
      <c r="D210" s="51">
        <v>3.7565727339793247</v>
      </c>
      <c r="E210" s="28">
        <v>3.4221869209752445</v>
      </c>
      <c r="F210" s="28">
        <v>2.5236231639960729</v>
      </c>
      <c r="G210" s="28">
        <v>2.4485182539788926</v>
      </c>
      <c r="H210" s="28">
        <v>2.3417558874378988</v>
      </c>
      <c r="I210" s="28">
        <v>4.6872649069497161</v>
      </c>
      <c r="J210" s="28">
        <v>4.2462093858229384</v>
      </c>
      <c r="K210" s="29">
        <v>2.2315197041122175</v>
      </c>
    </row>
    <row r="211" spans="2:11" x14ac:dyDescent="0.35">
      <c r="B211" s="30">
        <v>0</v>
      </c>
      <c r="C211" s="2" t="s">
        <v>73</v>
      </c>
      <c r="D211" s="51">
        <v>3.4630159356944494</v>
      </c>
      <c r="E211" s="28">
        <v>3.1286301226903692</v>
      </c>
      <c r="F211" s="28">
        <v>2.2300663657111977</v>
      </c>
      <c r="G211" s="28">
        <v>2.1549614556940173</v>
      </c>
      <c r="H211" s="28">
        <v>2.0481990891530235</v>
      </c>
      <c r="I211" s="28">
        <v>4.3937081086648409</v>
      </c>
      <c r="J211" s="28">
        <v>3.9526525875380627</v>
      </c>
      <c r="K211" s="29">
        <v>1.9379629058273422</v>
      </c>
    </row>
    <row r="212" spans="2:11" x14ac:dyDescent="0.35">
      <c r="B212" s="31"/>
      <c r="C212" s="2" t="s">
        <v>75</v>
      </c>
      <c r="D212" s="51">
        <v>3.1694591374095746</v>
      </c>
      <c r="E212" s="28">
        <v>2.8350733244054944</v>
      </c>
      <c r="F212" s="28">
        <v>1.9365095674263224</v>
      </c>
      <c r="G212" s="28">
        <v>1.8614046574091418</v>
      </c>
      <c r="H212" s="28">
        <v>1.7546422908681483</v>
      </c>
      <c r="I212" s="28">
        <v>4.1001513103799665</v>
      </c>
      <c r="J212" s="28">
        <v>3.6590957892531879</v>
      </c>
      <c r="K212" s="29">
        <v>1.644406107542467</v>
      </c>
    </row>
    <row r="213" spans="2:11" x14ac:dyDescent="0.35">
      <c r="B213" s="31"/>
      <c r="C213" s="2" t="s">
        <v>77</v>
      </c>
      <c r="D213" s="51">
        <v>3.6156929983956219</v>
      </c>
      <c r="E213" s="28">
        <v>3.2709279078635536</v>
      </c>
      <c r="F213" s="28">
        <v>2.38214396357266</v>
      </c>
      <c r="G213" s="28">
        <v>2.2958936333042215</v>
      </c>
      <c r="H213" s="28">
        <v>2.1981780416255683</v>
      </c>
      <c r="I213" s="28">
        <v>4.5373539072784022</v>
      </c>
      <c r="J213" s="28">
        <v>4.0953777717584812</v>
      </c>
      <c r="K213" s="29">
        <v>2.0862829619746304</v>
      </c>
    </row>
    <row r="214" spans="2:11" x14ac:dyDescent="0.35">
      <c r="B214" s="31"/>
      <c r="C214" s="2" t="s">
        <v>79</v>
      </c>
      <c r="D214" s="51">
        <v>3.4513585832756464</v>
      </c>
      <c r="E214" s="28">
        <v>3.1065934927435785</v>
      </c>
      <c r="F214" s="28">
        <v>2.217809548452685</v>
      </c>
      <c r="G214" s="28">
        <v>2.1315592181842464</v>
      </c>
      <c r="H214" s="28">
        <v>2.0338436265055932</v>
      </c>
      <c r="I214" s="28">
        <v>4.3730194921584271</v>
      </c>
      <c r="J214" s="28">
        <v>3.9310433566385061</v>
      </c>
      <c r="K214" s="29">
        <v>1.9219485468546553</v>
      </c>
    </row>
    <row r="215" spans="2:11" x14ac:dyDescent="0.35">
      <c r="B215" s="31"/>
      <c r="C215" s="2" t="s">
        <v>81</v>
      </c>
      <c r="D215" s="51">
        <v>3.2048569605956838</v>
      </c>
      <c r="E215" s="28">
        <v>2.8600918700636155</v>
      </c>
      <c r="F215" s="28">
        <v>1.9713079257727222</v>
      </c>
      <c r="G215" s="28">
        <v>1.8850575955042836</v>
      </c>
      <c r="H215" s="28">
        <v>1.7873420038256305</v>
      </c>
      <c r="I215" s="28">
        <v>4.126517869478465</v>
      </c>
      <c r="J215" s="28">
        <v>3.6845417339585436</v>
      </c>
      <c r="K215" s="29">
        <v>1.6754469241746925</v>
      </c>
    </row>
    <row r="216" spans="2:11" x14ac:dyDescent="0.35">
      <c r="B216" s="31"/>
      <c r="C216" s="2" t="s">
        <v>83</v>
      </c>
      <c r="D216" s="51">
        <v>2.9583553379157208</v>
      </c>
      <c r="E216" s="28">
        <v>2.613590247383653</v>
      </c>
      <c r="F216" s="28">
        <v>1.7248063030927594</v>
      </c>
      <c r="G216" s="28">
        <v>1.6385559728243209</v>
      </c>
      <c r="H216" s="28">
        <v>1.5408403811456677</v>
      </c>
      <c r="I216" s="28">
        <v>3.8800162467985015</v>
      </c>
      <c r="J216" s="28">
        <v>3.4380401112785806</v>
      </c>
      <c r="K216" s="29">
        <v>1.4289453014947298</v>
      </c>
    </row>
    <row r="217" spans="2:11" ht="15" thickBot="1" x14ac:dyDescent="0.4">
      <c r="B217" s="32"/>
      <c r="C217" s="3" t="s">
        <v>84</v>
      </c>
      <c r="D217" s="52">
        <v>3.9522772661692418</v>
      </c>
      <c r="E217" s="33">
        <v>3.6178914531651616</v>
      </c>
      <c r="F217" s="33">
        <v>2.7193276961859896</v>
      </c>
      <c r="G217" s="33">
        <v>2.6442227861688092</v>
      </c>
      <c r="H217" s="33">
        <v>2.5374604196278154</v>
      </c>
      <c r="I217" s="33">
        <v>4.8829694391396332</v>
      </c>
      <c r="J217" s="33">
        <v>4.4419139180128546</v>
      </c>
      <c r="K217" s="34">
        <v>2.4272242363021346</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249.28926450352</v>
      </c>
      <c r="E224" s="57">
        <v>4.5979229054576243E-2</v>
      </c>
      <c r="F224" s="58">
        <v>1.8391691621830499</v>
      </c>
      <c r="G224" s="68"/>
      <c r="H224" s="59" t="s">
        <v>129</v>
      </c>
    </row>
    <row r="225" spans="2:11" x14ac:dyDescent="0.35">
      <c r="C225" s="55">
        <v>1.5</v>
      </c>
      <c r="D225" s="56">
        <v>210.48127999302375</v>
      </c>
      <c r="E225" s="57">
        <v>3.8821435025586382E-2</v>
      </c>
      <c r="F225" s="58">
        <v>1.5528574010234555</v>
      </c>
      <c r="H225" s="59" t="s">
        <v>130</v>
      </c>
    </row>
    <row r="226" spans="2:11" x14ac:dyDescent="0.35">
      <c r="C226" s="55">
        <v>2</v>
      </c>
      <c r="D226" s="56">
        <v>182.94657678823404</v>
      </c>
      <c r="E226" s="57">
        <v>3.3742899340850056E-2</v>
      </c>
      <c r="F226" s="58">
        <v>1.3497159736340023</v>
      </c>
    </row>
    <row r="227" spans="2:11" x14ac:dyDescent="0.35">
      <c r="C227" s="55">
        <v>2.5</v>
      </c>
      <c r="D227" s="56">
        <v>161.58900172234468</v>
      </c>
      <c r="E227" s="57">
        <v>2.9803681027696562E-2</v>
      </c>
      <c r="F227" s="58">
        <v>1.1921472411078624</v>
      </c>
    </row>
    <row r="228" spans="2:11" x14ac:dyDescent="0.35">
      <c r="B228" s="60"/>
      <c r="C228" s="55">
        <v>3</v>
      </c>
      <c r="D228" s="56">
        <v>144.13859227773736</v>
      </c>
      <c r="E228" s="57">
        <v>2.6585105311860195E-2</v>
      </c>
      <c r="F228" s="58">
        <v>1.0634042124744076</v>
      </c>
      <c r="I228" s="61"/>
      <c r="J228" s="61"/>
      <c r="K228" s="61"/>
    </row>
    <row r="229" spans="2:11" x14ac:dyDescent="0.35">
      <c r="B229" s="62"/>
      <c r="C229" s="55">
        <v>3.5</v>
      </c>
      <c r="D229" s="56">
        <v>129.384481318767</v>
      </c>
      <c r="E229" s="57">
        <v>2.3863838318553501E-2</v>
      </c>
      <c r="F229" s="58">
        <v>0.95455353274214017</v>
      </c>
      <c r="I229" s="61"/>
      <c r="J229" s="61"/>
      <c r="K229" s="61"/>
    </row>
    <row r="230" spans="2:11" x14ac:dyDescent="0.35">
      <c r="B230" s="62"/>
      <c r="C230" s="55">
        <v>4</v>
      </c>
      <c r="D230" s="56">
        <v>116.60388907294764</v>
      </c>
      <c r="E230" s="57">
        <v>2.150656962712387E-2</v>
      </c>
      <c r="F230" s="58">
        <v>0.86026278508495468</v>
      </c>
      <c r="I230" s="61"/>
      <c r="J230" s="61"/>
      <c r="K230" s="61"/>
    </row>
    <row r="231" spans="2:11" x14ac:dyDescent="0.35">
      <c r="B231" s="63"/>
      <c r="C231" s="55">
        <v>4.5</v>
      </c>
      <c r="D231" s="56">
        <v>105.33060776724071</v>
      </c>
      <c r="E231" s="57">
        <v>1.9427311282870334E-2</v>
      </c>
      <c r="F231" s="58">
        <v>0.77709245131481341</v>
      </c>
      <c r="I231" s="61"/>
      <c r="J231" s="61"/>
      <c r="K231" s="61"/>
    </row>
    <row r="232" spans="2:11" x14ac:dyDescent="0.35">
      <c r="C232" s="55">
        <v>5</v>
      </c>
      <c r="D232" s="56">
        <v>95.246314007058288</v>
      </c>
      <c r="E232" s="57">
        <v>1.7567351313970372E-2</v>
      </c>
      <c r="F232" s="58">
        <v>0.7026940525588149</v>
      </c>
      <c r="I232" s="61"/>
      <c r="J232" s="61"/>
      <c r="K232" s="61"/>
    </row>
    <row r="233" spans="2:11" x14ac:dyDescent="0.35">
      <c r="C233" s="55">
        <v>5.5</v>
      </c>
      <c r="D233" s="56">
        <v>86.123960671164866</v>
      </c>
      <c r="E233" s="57">
        <v>1.5884812860566984E-2</v>
      </c>
      <c r="F233" s="58">
        <v>0.63539251442267952</v>
      </c>
      <c r="I233" s="61"/>
      <c r="J233" s="61"/>
      <c r="K233" s="61"/>
    </row>
    <row r="234" spans="2:11" x14ac:dyDescent="0.35">
      <c r="C234" s="55">
        <v>6</v>
      </c>
      <c r="D234" s="56">
        <v>77.795904562450986</v>
      </c>
      <c r="E234" s="57">
        <v>1.4348775598134005E-2</v>
      </c>
      <c r="F234" s="58">
        <v>0.57395102392536024</v>
      </c>
      <c r="I234" s="61"/>
      <c r="J234" s="61"/>
      <c r="K234" s="61"/>
    </row>
    <row r="235" spans="2:11" x14ac:dyDescent="0.35">
      <c r="C235" s="55">
        <v>6.5</v>
      </c>
      <c r="D235" s="56">
        <v>70.13483558892996</v>
      </c>
      <c r="E235" s="57">
        <v>1.2935758291360025E-2</v>
      </c>
      <c r="F235" s="58">
        <v>0.51743033165440089</v>
      </c>
      <c r="I235" s="61"/>
      <c r="J235" s="61"/>
      <c r="K235" s="61"/>
    </row>
    <row r="236" spans="2:11" x14ac:dyDescent="0.35">
      <c r="C236" s="55">
        <v>7</v>
      </c>
      <c r="D236" s="56">
        <v>63.041793603480627</v>
      </c>
      <c r="E236" s="57">
        <v>1.1627508604827311E-2</v>
      </c>
      <c r="F236" s="58">
        <v>0.46510034419309249</v>
      </c>
      <c r="I236" s="61"/>
      <c r="J236" s="61"/>
      <c r="K236" s="61"/>
    </row>
    <row r="237" spans="2:11" x14ac:dyDescent="0.35">
      <c r="C237" s="55">
        <v>7.5</v>
      </c>
      <c r="D237" s="56">
        <v>56.438329496561622</v>
      </c>
      <c r="E237" s="57">
        <v>1.0409557284980508E-2</v>
      </c>
      <c r="F237" s="58">
        <v>0.41638229139922034</v>
      </c>
      <c r="I237" s="61"/>
      <c r="J237" s="61"/>
      <c r="K237" s="61"/>
    </row>
    <row r="238" spans="2:11" x14ac:dyDescent="0.35">
      <c r="B238" s="60"/>
      <c r="C238" s="55">
        <v>8</v>
      </c>
      <c r="D238" s="56">
        <v>50.261201357661264</v>
      </c>
      <c r="E238" s="57">
        <v>9.2702399133976782E-3</v>
      </c>
      <c r="F238" s="58">
        <v>0.37080959653590717</v>
      </c>
      <c r="I238" s="61"/>
      <c r="J238" s="61"/>
      <c r="K238" s="61"/>
    </row>
    <row r="239" spans="2:11" x14ac:dyDescent="0.35">
      <c r="B239" s="62"/>
      <c r="C239" s="55">
        <v>8.5</v>
      </c>
      <c r="D239" s="56">
        <v>44.458681393898317</v>
      </c>
      <c r="E239" s="57">
        <v>8.2000157501592313E-3</v>
      </c>
      <c r="F239" s="58">
        <v>0.32800063000636925</v>
      </c>
      <c r="I239" s="61"/>
      <c r="J239" s="61"/>
      <c r="K239" s="61"/>
    </row>
    <row r="240" spans="2:11" x14ac:dyDescent="0.35">
      <c r="B240" s="62"/>
      <c r="C240" s="55">
        <v>9</v>
      </c>
      <c r="D240" s="56">
        <v>38.987920051954312</v>
      </c>
      <c r="E240" s="57">
        <v>7.1909815691441397E-3</v>
      </c>
      <c r="F240" s="58">
        <v>0.28763926276576562</v>
      </c>
      <c r="I240" s="61"/>
      <c r="J240" s="61"/>
      <c r="K240" s="61"/>
    </row>
    <row r="241" spans="2:11" x14ac:dyDescent="0.35">
      <c r="B241" s="63"/>
      <c r="C241" s="55">
        <v>9.5</v>
      </c>
      <c r="D241" s="56">
        <v>33.813023757245972</v>
      </c>
      <c r="E241" s="57">
        <v>6.2365171137976766E-3</v>
      </c>
      <c r="F241" s="58">
        <v>0.24946068455190712</v>
      </c>
      <c r="I241" s="61"/>
      <c r="J241" s="61"/>
      <c r="K241" s="61"/>
    </row>
    <row r="242" spans="2:11" x14ac:dyDescent="0.35">
      <c r="C242" s="55">
        <v>10</v>
      </c>
      <c r="D242" s="56">
        <v>28.90362629177185</v>
      </c>
      <c r="E242" s="57">
        <v>5.331021600244173E-3</v>
      </c>
      <c r="F242" s="58">
        <v>0.21324086400976694</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296.03446563757359</v>
      </c>
      <c r="E247" s="66">
        <v>5.4600973414187515E-2</v>
      </c>
      <c r="F247" s="67">
        <v>2.1840389365675006</v>
      </c>
      <c r="I247" s="61"/>
      <c r="J247" s="61"/>
      <c r="K247" s="6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247"/>
  <sheetViews>
    <sheetView topLeftCell="A97" zoomScaleNormal="100" workbookViewId="0">
      <selection activeCell="I32" sqref="I32"/>
    </sheetView>
  </sheetViews>
  <sheetFormatPr defaultColWidth="8.81640625" defaultRowHeight="14.5" x14ac:dyDescent="0.35"/>
  <cols>
    <col min="3" max="3" width="25.453125" customWidth="1"/>
  </cols>
  <sheetData>
    <row r="1" spans="2:11" ht="15" thickBot="1" x14ac:dyDescent="0.4"/>
    <row r="2" spans="2:11" ht="26.5" thickBot="1" x14ac:dyDescent="0.65">
      <c r="B2" s="4" t="s">
        <v>85</v>
      </c>
      <c r="C2" s="5"/>
      <c r="D2" s="6">
        <v>1</v>
      </c>
      <c r="E2" s="7" t="s">
        <v>86</v>
      </c>
      <c r="F2" s="8"/>
      <c r="G2" s="8"/>
      <c r="H2" s="8"/>
      <c r="I2" s="9"/>
      <c r="J2" s="5" t="s">
        <v>87</v>
      </c>
      <c r="K2" s="10" t="s">
        <v>15</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2.8712538389027458</v>
      </c>
      <c r="E6" s="25">
        <v>1.7109780280991971</v>
      </c>
      <c r="F6" s="25">
        <v>1.2490471126010025</v>
      </c>
      <c r="G6" s="25">
        <v>0.9058821794170907</v>
      </c>
      <c r="H6" s="25">
        <v>1.0447335758671421</v>
      </c>
      <c r="I6" s="25">
        <v>3.1878010608016081</v>
      </c>
      <c r="J6" s="25">
        <v>2.7056534606275111</v>
      </c>
      <c r="K6" s="26">
        <v>0.76984366736564969</v>
      </c>
    </row>
    <row r="7" spans="2:11" x14ac:dyDescent="0.35">
      <c r="B7" s="27" t="s">
        <v>107</v>
      </c>
      <c r="C7" s="2" t="s">
        <v>69</v>
      </c>
      <c r="D7" s="28">
        <v>5.3518164560090833</v>
      </c>
      <c r="E7" s="28">
        <v>4.3549273075833144</v>
      </c>
      <c r="F7" s="28">
        <v>3.6540626371136513</v>
      </c>
      <c r="G7" s="28">
        <v>3.3739665954771421</v>
      </c>
      <c r="H7" s="28">
        <v>3.3996930821874587</v>
      </c>
      <c r="I7" s="28">
        <v>5.8548634719123349</v>
      </c>
      <c r="J7" s="28">
        <v>5.3777677024067838</v>
      </c>
      <c r="K7" s="29">
        <v>3.185297719308755</v>
      </c>
    </row>
    <row r="8" spans="2:11" x14ac:dyDescent="0.35">
      <c r="B8" s="27" t="s">
        <v>108</v>
      </c>
      <c r="C8" s="2" t="s">
        <v>71</v>
      </c>
      <c r="D8" s="28">
        <v>5.056899966127788</v>
      </c>
      <c r="E8" s="28">
        <v>4.06001081770202</v>
      </c>
      <c r="F8" s="28">
        <v>3.3591461472323569</v>
      </c>
      <c r="G8" s="28">
        <v>3.0790501055958481</v>
      </c>
      <c r="H8" s="28">
        <v>3.1047765923061643</v>
      </c>
      <c r="I8" s="28">
        <v>5.5599469820310405</v>
      </c>
      <c r="J8" s="28">
        <v>5.0828512125254885</v>
      </c>
      <c r="K8" s="29">
        <v>2.8903812294274607</v>
      </c>
    </row>
    <row r="9" spans="2:11" x14ac:dyDescent="0.35">
      <c r="B9" s="30">
        <v>0</v>
      </c>
      <c r="C9" s="2" t="s">
        <v>73</v>
      </c>
      <c r="D9" s="28">
        <v>4.614525231305846</v>
      </c>
      <c r="E9" s="28">
        <v>3.6176360828800771</v>
      </c>
      <c r="F9" s="28">
        <v>2.9167714124104145</v>
      </c>
      <c r="G9" s="28">
        <v>2.6366753707739057</v>
      </c>
      <c r="H9" s="28">
        <v>2.6624018574842223</v>
      </c>
      <c r="I9" s="28">
        <v>5.1175722472090976</v>
      </c>
      <c r="J9" s="28">
        <v>4.6404764777035465</v>
      </c>
      <c r="K9" s="29">
        <v>2.4480064946055182</v>
      </c>
    </row>
    <row r="10" spans="2:11" x14ac:dyDescent="0.35">
      <c r="B10" s="31"/>
      <c r="C10" s="2" t="s">
        <v>75</v>
      </c>
      <c r="D10" s="28">
        <v>4.1721504964839031</v>
      </c>
      <c r="E10" s="28">
        <v>3.1752613480581351</v>
      </c>
      <c r="F10" s="28">
        <v>2.4743966775884725</v>
      </c>
      <c r="G10" s="28">
        <v>2.1943006359519632</v>
      </c>
      <c r="H10" s="28">
        <v>2.2200271226622799</v>
      </c>
      <c r="I10" s="28">
        <v>4.6751975123871556</v>
      </c>
      <c r="J10" s="28">
        <v>4.1981017428816036</v>
      </c>
      <c r="K10" s="29">
        <v>2.0056317597835758</v>
      </c>
    </row>
    <row r="11" spans="2:11" x14ac:dyDescent="0.35">
      <c r="B11" s="31"/>
      <c r="C11" s="2" t="s">
        <v>77</v>
      </c>
      <c r="D11" s="28">
        <v>4.8501612209028035</v>
      </c>
      <c r="E11" s="28">
        <v>3.8249262444820706</v>
      </c>
      <c r="F11" s="28">
        <v>3.1421793344357907</v>
      </c>
      <c r="G11" s="28">
        <v>2.857791698327282</v>
      </c>
      <c r="H11" s="28">
        <v>2.9015726576491585</v>
      </c>
      <c r="I11" s="28">
        <v>5.3257000862452699</v>
      </c>
      <c r="J11" s="28">
        <v>4.8496477473567623</v>
      </c>
      <c r="K11" s="29">
        <v>2.674126888018304</v>
      </c>
    </row>
    <row r="12" spans="2:11" x14ac:dyDescent="0.35">
      <c r="B12" s="31"/>
      <c r="C12" s="2" t="s">
        <v>79</v>
      </c>
      <c r="D12" s="28">
        <v>4.603615842594813</v>
      </c>
      <c r="E12" s="28">
        <v>3.578380866174081</v>
      </c>
      <c r="F12" s="28">
        <v>2.8956339561278011</v>
      </c>
      <c r="G12" s="28">
        <v>2.6112463200192924</v>
      </c>
      <c r="H12" s="28">
        <v>2.6550272793411689</v>
      </c>
      <c r="I12" s="28">
        <v>5.0791547079372812</v>
      </c>
      <c r="J12" s="28">
        <v>4.6031023690487727</v>
      </c>
      <c r="K12" s="29">
        <v>2.4275815097103144</v>
      </c>
    </row>
    <row r="13" spans="2:11" x14ac:dyDescent="0.35">
      <c r="B13" s="31"/>
      <c r="C13" s="2" t="s">
        <v>81</v>
      </c>
      <c r="D13" s="28">
        <v>4.2337977751328282</v>
      </c>
      <c r="E13" s="28">
        <v>3.2085627987120953</v>
      </c>
      <c r="F13" s="28">
        <v>2.5258158886658157</v>
      </c>
      <c r="G13" s="28">
        <v>2.241428252557307</v>
      </c>
      <c r="H13" s="28">
        <v>2.2852092118791836</v>
      </c>
      <c r="I13" s="28">
        <v>4.7093366404752954</v>
      </c>
      <c r="J13" s="28">
        <v>4.2332843015867869</v>
      </c>
      <c r="K13" s="29">
        <v>2.0577634422483286</v>
      </c>
    </row>
    <row r="14" spans="2:11" x14ac:dyDescent="0.35">
      <c r="B14" s="31"/>
      <c r="C14" s="2" t="s">
        <v>83</v>
      </c>
      <c r="D14" s="28">
        <v>3.8639797076708433</v>
      </c>
      <c r="E14" s="28">
        <v>2.8387447312501104</v>
      </c>
      <c r="F14" s="28">
        <v>2.1559978212038309</v>
      </c>
      <c r="G14" s="28">
        <v>1.8716101850953222</v>
      </c>
      <c r="H14" s="28">
        <v>1.9153911444171989</v>
      </c>
      <c r="I14" s="28">
        <v>4.3395185730133106</v>
      </c>
      <c r="J14" s="28">
        <v>3.8634662341248025</v>
      </c>
      <c r="K14" s="29">
        <v>1.687945374786344</v>
      </c>
    </row>
    <row r="15" spans="2:11" ht="15" thickBot="1" x14ac:dyDescent="0.4">
      <c r="B15" s="32"/>
      <c r="C15" s="3" t="s">
        <v>84</v>
      </c>
      <c r="D15" s="33">
        <v>5.3518164560090833</v>
      </c>
      <c r="E15" s="33">
        <v>4.3549273075833144</v>
      </c>
      <c r="F15" s="33">
        <v>3.6540626371136513</v>
      </c>
      <c r="G15" s="33">
        <v>3.3739665954771421</v>
      </c>
      <c r="H15" s="33">
        <v>3.3996930821874587</v>
      </c>
      <c r="I15" s="33">
        <v>5.8548634719123349</v>
      </c>
      <c r="J15" s="33">
        <v>5.3777677024067838</v>
      </c>
      <c r="K15" s="34">
        <v>3.185297719308755</v>
      </c>
    </row>
    <row r="16" spans="2:11" x14ac:dyDescent="0.35">
      <c r="B16" s="24" t="s">
        <v>106</v>
      </c>
      <c r="C16" s="1" t="s">
        <v>2</v>
      </c>
      <c r="D16" s="25">
        <v>2.8712467785964844</v>
      </c>
      <c r="E16" s="25">
        <v>1.7109709677929361</v>
      </c>
      <c r="F16" s="25">
        <v>1.2490400522947416</v>
      </c>
      <c r="G16" s="25">
        <v>0.90587511911082974</v>
      </c>
      <c r="H16" s="25">
        <v>1.0447265155608811</v>
      </c>
      <c r="I16" s="25">
        <v>3.1877940004953471</v>
      </c>
      <c r="J16" s="25">
        <v>2.7056464003212497</v>
      </c>
      <c r="K16" s="26">
        <v>0.76983660705938872</v>
      </c>
    </row>
    <row r="17" spans="2:11" x14ac:dyDescent="0.35">
      <c r="B17" s="27" t="s">
        <v>107</v>
      </c>
      <c r="C17" s="2" t="s">
        <v>69</v>
      </c>
      <c r="D17" s="28">
        <v>5.3518093957028219</v>
      </c>
      <c r="E17" s="28">
        <v>4.354920247277053</v>
      </c>
      <c r="F17" s="28">
        <v>3.6540555768073908</v>
      </c>
      <c r="G17" s="28">
        <v>3.3739595351708815</v>
      </c>
      <c r="H17" s="28">
        <v>3.3996860218811982</v>
      </c>
      <c r="I17" s="28">
        <v>5.8548564116060744</v>
      </c>
      <c r="J17" s="28">
        <v>5.3777606421005224</v>
      </c>
      <c r="K17" s="29">
        <v>3.1852906590024941</v>
      </c>
    </row>
    <row r="18" spans="2:11" x14ac:dyDescent="0.35">
      <c r="B18" s="27" t="s">
        <v>109</v>
      </c>
      <c r="C18" s="2" t="s">
        <v>71</v>
      </c>
      <c r="D18" s="28">
        <v>5.0568929058215266</v>
      </c>
      <c r="E18" s="28">
        <v>4.0600037573957586</v>
      </c>
      <c r="F18" s="28">
        <v>3.359139086926096</v>
      </c>
      <c r="G18" s="28">
        <v>3.0790430452895867</v>
      </c>
      <c r="H18" s="28">
        <v>3.1047695319999034</v>
      </c>
      <c r="I18" s="28">
        <v>5.5599399217247791</v>
      </c>
      <c r="J18" s="28">
        <v>5.0828441522192271</v>
      </c>
      <c r="K18" s="29">
        <v>2.8903741691211993</v>
      </c>
    </row>
    <row r="19" spans="2:11" x14ac:dyDescent="0.35">
      <c r="B19" s="30">
        <v>0</v>
      </c>
      <c r="C19" s="2" t="s">
        <v>73</v>
      </c>
      <c r="D19" s="28">
        <v>4.6145181709995846</v>
      </c>
      <c r="E19" s="28">
        <v>3.6176290225738161</v>
      </c>
      <c r="F19" s="28">
        <v>2.9167643521041535</v>
      </c>
      <c r="G19" s="28">
        <v>2.6366683104676443</v>
      </c>
      <c r="H19" s="28">
        <v>2.6623947971779609</v>
      </c>
      <c r="I19" s="28">
        <v>5.1175651869028371</v>
      </c>
      <c r="J19" s="28">
        <v>4.6404694173972851</v>
      </c>
      <c r="K19" s="29">
        <v>2.4479994342992568</v>
      </c>
    </row>
    <row r="20" spans="2:11" x14ac:dyDescent="0.35">
      <c r="B20" s="31"/>
      <c r="C20" s="2" t="s">
        <v>75</v>
      </c>
      <c r="D20" s="28">
        <v>4.1721434361776426</v>
      </c>
      <c r="E20" s="28">
        <v>3.1752542877518737</v>
      </c>
      <c r="F20" s="28">
        <v>2.4743896172822111</v>
      </c>
      <c r="G20" s="28">
        <v>2.1942935756457023</v>
      </c>
      <c r="H20" s="28">
        <v>2.2200200623560189</v>
      </c>
      <c r="I20" s="28">
        <v>4.6751904520808942</v>
      </c>
      <c r="J20" s="28">
        <v>4.1980946825753431</v>
      </c>
      <c r="K20" s="29">
        <v>2.0056246994773148</v>
      </c>
    </row>
    <row r="21" spans="2:11" x14ac:dyDescent="0.35">
      <c r="B21" s="31"/>
      <c r="C21" s="2" t="s">
        <v>77</v>
      </c>
      <c r="D21" s="28">
        <v>4.8501541605965421</v>
      </c>
      <c r="E21" s="28">
        <v>3.8249191841758097</v>
      </c>
      <c r="F21" s="28">
        <v>3.1421722741295302</v>
      </c>
      <c r="G21" s="28">
        <v>2.8577846380210215</v>
      </c>
      <c r="H21" s="28">
        <v>2.901565597342898</v>
      </c>
      <c r="I21" s="28">
        <v>5.3256930259390094</v>
      </c>
      <c r="J21" s="28">
        <v>4.8496406870505009</v>
      </c>
      <c r="K21" s="29">
        <v>2.674119827712043</v>
      </c>
    </row>
    <row r="22" spans="2:11" x14ac:dyDescent="0.35">
      <c r="B22" s="31"/>
      <c r="C22" s="2" t="s">
        <v>79</v>
      </c>
      <c r="D22" s="28">
        <v>4.6036087822885525</v>
      </c>
      <c r="E22" s="28">
        <v>3.5783738058678196</v>
      </c>
      <c r="F22" s="28">
        <v>2.8956268958215401</v>
      </c>
      <c r="G22" s="28">
        <v>2.6112392597130314</v>
      </c>
      <c r="H22" s="28">
        <v>2.6550202190349079</v>
      </c>
      <c r="I22" s="28">
        <v>5.0791476476310198</v>
      </c>
      <c r="J22" s="28">
        <v>4.6030953087425113</v>
      </c>
      <c r="K22" s="29">
        <v>2.427574449404053</v>
      </c>
    </row>
    <row r="23" spans="2:11" x14ac:dyDescent="0.35">
      <c r="B23" s="31"/>
      <c r="C23" s="2" t="s">
        <v>81</v>
      </c>
      <c r="D23" s="28">
        <v>4.2337907148265677</v>
      </c>
      <c r="E23" s="28">
        <v>3.2085557384058347</v>
      </c>
      <c r="F23" s="28">
        <v>2.5258088283595552</v>
      </c>
      <c r="G23" s="28">
        <v>2.2414211922510465</v>
      </c>
      <c r="H23" s="28">
        <v>2.2852021515729231</v>
      </c>
      <c r="I23" s="28">
        <v>4.7093295801690349</v>
      </c>
      <c r="J23" s="28">
        <v>4.2332772412805264</v>
      </c>
      <c r="K23" s="29">
        <v>2.0577563819420681</v>
      </c>
    </row>
    <row r="24" spans="2:11" x14ac:dyDescent="0.35">
      <c r="B24" s="31"/>
      <c r="C24" s="2" t="s">
        <v>83</v>
      </c>
      <c r="D24" s="28">
        <v>3.8639726473645819</v>
      </c>
      <c r="E24" s="28">
        <v>2.8387376709438494</v>
      </c>
      <c r="F24" s="28">
        <v>2.1559907608975699</v>
      </c>
      <c r="G24" s="28">
        <v>1.8716031247890612</v>
      </c>
      <c r="H24" s="28">
        <v>1.915384084110938</v>
      </c>
      <c r="I24" s="28">
        <v>4.33951151270705</v>
      </c>
      <c r="J24" s="28">
        <v>3.863459173818542</v>
      </c>
      <c r="K24" s="29">
        <v>1.687938314480083</v>
      </c>
    </row>
    <row r="25" spans="2:11" ht="15" thickBot="1" x14ac:dyDescent="0.4">
      <c r="B25" s="32"/>
      <c r="C25" s="3" t="s">
        <v>84</v>
      </c>
      <c r="D25" s="33">
        <v>5.3518093957028219</v>
      </c>
      <c r="E25" s="33">
        <v>4.354920247277053</v>
      </c>
      <c r="F25" s="33">
        <v>3.6540555768073908</v>
      </c>
      <c r="G25" s="33">
        <v>3.3739595351708815</v>
      </c>
      <c r="H25" s="33">
        <v>3.3996860218811982</v>
      </c>
      <c r="I25" s="33">
        <v>5.8548564116060744</v>
      </c>
      <c r="J25" s="33">
        <v>5.3777606421005224</v>
      </c>
      <c r="K25" s="34">
        <v>3.1852906590024941</v>
      </c>
    </row>
    <row r="26" spans="2:11" x14ac:dyDescent="0.35">
      <c r="B26" s="24" t="s">
        <v>106</v>
      </c>
      <c r="C26" s="1" t="s">
        <v>2</v>
      </c>
      <c r="D26" s="25">
        <v>2.8712361881370931</v>
      </c>
      <c r="E26" s="25">
        <v>1.7109603773335444</v>
      </c>
      <c r="F26" s="25">
        <v>1.2490294618353501</v>
      </c>
      <c r="G26" s="25">
        <v>0.90586452865143841</v>
      </c>
      <c r="H26" s="25">
        <v>1.0447159251014897</v>
      </c>
      <c r="I26" s="25">
        <v>3.1877834100359554</v>
      </c>
      <c r="J26" s="25">
        <v>2.7056358098618585</v>
      </c>
      <c r="K26" s="26">
        <v>0.76982601659999728</v>
      </c>
    </row>
    <row r="27" spans="2:11" x14ac:dyDescent="0.35">
      <c r="B27" s="27" t="s">
        <v>107</v>
      </c>
      <c r="C27" s="2" t="s">
        <v>69</v>
      </c>
      <c r="D27" s="28">
        <v>5.3517988052434298</v>
      </c>
      <c r="E27" s="28">
        <v>4.3549096568176617</v>
      </c>
      <c r="F27" s="28">
        <v>3.6540449863479996</v>
      </c>
      <c r="G27" s="28">
        <v>3.3739489447114903</v>
      </c>
      <c r="H27" s="28">
        <v>3.3996754314218069</v>
      </c>
      <c r="I27" s="28">
        <v>5.8548458211466823</v>
      </c>
      <c r="J27" s="28">
        <v>5.3777500516411303</v>
      </c>
      <c r="K27" s="29">
        <v>3.1852800685431029</v>
      </c>
    </row>
    <row r="28" spans="2:11" x14ac:dyDescent="0.35">
      <c r="B28" s="27" t="s">
        <v>110</v>
      </c>
      <c r="C28" s="2" t="s">
        <v>71</v>
      </c>
      <c r="D28" s="28">
        <v>5.0568823153621354</v>
      </c>
      <c r="E28" s="28">
        <v>4.0599931669363674</v>
      </c>
      <c r="F28" s="28">
        <v>3.3591284964667043</v>
      </c>
      <c r="G28" s="28">
        <v>3.0790324548301955</v>
      </c>
      <c r="H28" s="28">
        <v>3.1047589415405121</v>
      </c>
      <c r="I28" s="28">
        <v>5.559929331265387</v>
      </c>
      <c r="J28" s="28">
        <v>5.0828335617598359</v>
      </c>
      <c r="K28" s="29">
        <v>2.890363578661808</v>
      </c>
    </row>
    <row r="29" spans="2:11" x14ac:dyDescent="0.35">
      <c r="B29" s="30">
        <v>0</v>
      </c>
      <c r="C29" s="2" t="s">
        <v>73</v>
      </c>
      <c r="D29" s="28">
        <v>4.6145075805401934</v>
      </c>
      <c r="E29" s="28">
        <v>3.6176184321144249</v>
      </c>
      <c r="F29" s="28">
        <v>2.9167537616447623</v>
      </c>
      <c r="G29" s="28">
        <v>2.636657720008253</v>
      </c>
      <c r="H29" s="28">
        <v>2.6623842067185697</v>
      </c>
      <c r="I29" s="28">
        <v>5.117554596443445</v>
      </c>
      <c r="J29" s="28">
        <v>4.6404588269378939</v>
      </c>
      <c r="K29" s="29">
        <v>2.4479888438398656</v>
      </c>
    </row>
    <row r="30" spans="2:11" x14ac:dyDescent="0.35">
      <c r="B30" s="31"/>
      <c r="C30" s="2" t="s">
        <v>75</v>
      </c>
      <c r="D30" s="28">
        <v>4.1721328457182514</v>
      </c>
      <c r="E30" s="28">
        <v>3.1752436972924825</v>
      </c>
      <c r="F30" s="28">
        <v>2.4743790268228198</v>
      </c>
      <c r="G30" s="28">
        <v>2.1942829851863106</v>
      </c>
      <c r="H30" s="28">
        <v>2.2200094718966272</v>
      </c>
      <c r="I30" s="28">
        <v>4.675179861621503</v>
      </c>
      <c r="J30" s="28">
        <v>4.198084092115951</v>
      </c>
      <c r="K30" s="29">
        <v>2.0056141090179236</v>
      </c>
    </row>
    <row r="31" spans="2:11" x14ac:dyDescent="0.35">
      <c r="B31" s="31"/>
      <c r="C31" s="2" t="s">
        <v>77</v>
      </c>
      <c r="D31" s="28">
        <v>4.8501435701371509</v>
      </c>
      <c r="E31" s="28">
        <v>3.8249085937164184</v>
      </c>
      <c r="F31" s="28">
        <v>3.1421616836701389</v>
      </c>
      <c r="G31" s="28">
        <v>2.8577740475616302</v>
      </c>
      <c r="H31" s="28">
        <v>2.9015550068835068</v>
      </c>
      <c r="I31" s="28">
        <v>5.3256824354796182</v>
      </c>
      <c r="J31" s="28">
        <v>4.8496300965911106</v>
      </c>
      <c r="K31" s="29">
        <v>2.6741092372526518</v>
      </c>
    </row>
    <row r="32" spans="2:11" x14ac:dyDescent="0.35">
      <c r="B32" s="31"/>
      <c r="C32" s="2" t="s">
        <v>79</v>
      </c>
      <c r="D32" s="28">
        <v>4.6035981918291613</v>
      </c>
      <c r="E32" s="28">
        <v>3.5783632154084284</v>
      </c>
      <c r="F32" s="28">
        <v>2.8956163053621489</v>
      </c>
      <c r="G32" s="28">
        <v>2.6112286692536402</v>
      </c>
      <c r="H32" s="28">
        <v>2.6550096285755167</v>
      </c>
      <c r="I32" s="28">
        <v>5.0791370571716277</v>
      </c>
      <c r="J32" s="28">
        <v>4.60308471828312</v>
      </c>
      <c r="K32" s="29">
        <v>2.4275638589446618</v>
      </c>
    </row>
    <row r="33" spans="2:11" x14ac:dyDescent="0.35">
      <c r="B33" s="31"/>
      <c r="C33" s="2" t="s">
        <v>81</v>
      </c>
      <c r="D33" s="28">
        <v>4.2337801243671764</v>
      </c>
      <c r="E33" s="28">
        <v>3.2085451479464435</v>
      </c>
      <c r="F33" s="28">
        <v>2.525798237900164</v>
      </c>
      <c r="G33" s="28">
        <v>2.2414106017916549</v>
      </c>
      <c r="H33" s="28">
        <v>2.2851915611135314</v>
      </c>
      <c r="I33" s="28">
        <v>4.7093189897096428</v>
      </c>
      <c r="J33" s="28">
        <v>4.2332666508211352</v>
      </c>
      <c r="K33" s="29">
        <v>2.0577457914826764</v>
      </c>
    </row>
    <row r="34" spans="2:11" x14ac:dyDescent="0.35">
      <c r="B34" s="31"/>
      <c r="C34" s="2" t="s">
        <v>83</v>
      </c>
      <c r="D34" s="28">
        <v>3.8639620569051907</v>
      </c>
      <c r="E34" s="28">
        <v>2.8387270804844582</v>
      </c>
      <c r="F34" s="28">
        <v>2.1559801704381782</v>
      </c>
      <c r="G34" s="28">
        <v>1.8715925343296698</v>
      </c>
      <c r="H34" s="28">
        <v>1.9153734936515463</v>
      </c>
      <c r="I34" s="28">
        <v>4.3395009222476579</v>
      </c>
      <c r="J34" s="28">
        <v>3.8634485833591499</v>
      </c>
      <c r="K34" s="29">
        <v>1.6879277240206914</v>
      </c>
    </row>
    <row r="35" spans="2:11" ht="15" thickBot="1" x14ac:dyDescent="0.4">
      <c r="B35" s="32"/>
      <c r="C35" s="3" t="s">
        <v>84</v>
      </c>
      <c r="D35" s="33">
        <v>5.3517988052434298</v>
      </c>
      <c r="E35" s="33">
        <v>4.3549096568176617</v>
      </c>
      <c r="F35" s="33">
        <v>3.6540449863479996</v>
      </c>
      <c r="G35" s="33">
        <v>3.3739489447114903</v>
      </c>
      <c r="H35" s="33">
        <v>3.3996754314218069</v>
      </c>
      <c r="I35" s="33">
        <v>5.8548458211466823</v>
      </c>
      <c r="J35" s="33">
        <v>5.3777500516411303</v>
      </c>
      <c r="K35" s="34">
        <v>3.1852800685431029</v>
      </c>
    </row>
    <row r="36" spans="2:11" x14ac:dyDescent="0.35">
      <c r="B36" s="24" t="s">
        <v>106</v>
      </c>
      <c r="C36" s="1" t="s">
        <v>2</v>
      </c>
      <c r="D36" s="25">
        <v>2.871225597677701</v>
      </c>
      <c r="E36" s="25">
        <v>1.7109497868741532</v>
      </c>
      <c r="F36" s="25">
        <v>1.2490188713759589</v>
      </c>
      <c r="G36" s="25">
        <v>0.90585393819204696</v>
      </c>
      <c r="H36" s="25">
        <v>1.0447053346420982</v>
      </c>
      <c r="I36" s="25">
        <v>3.1877728195765638</v>
      </c>
      <c r="J36" s="25">
        <v>2.7056252194024668</v>
      </c>
      <c r="K36" s="26">
        <v>0.76981542614060583</v>
      </c>
    </row>
    <row r="37" spans="2:11" x14ac:dyDescent="0.35">
      <c r="B37" s="27" t="s">
        <v>107</v>
      </c>
      <c r="C37" s="2" t="s">
        <v>69</v>
      </c>
      <c r="D37" s="28">
        <v>5.3517882147840394</v>
      </c>
      <c r="E37" s="28">
        <v>4.3548990663582705</v>
      </c>
      <c r="F37" s="28">
        <v>3.6540343958886075</v>
      </c>
      <c r="G37" s="28">
        <v>3.3739383542520986</v>
      </c>
      <c r="H37" s="28">
        <v>3.3996648409624148</v>
      </c>
      <c r="I37" s="28">
        <v>5.8548352306872911</v>
      </c>
      <c r="J37" s="28">
        <v>5.37773946118174</v>
      </c>
      <c r="K37" s="29">
        <v>3.1852694780837112</v>
      </c>
    </row>
    <row r="38" spans="2:11" x14ac:dyDescent="0.35">
      <c r="B38" s="27" t="s">
        <v>111</v>
      </c>
      <c r="C38" s="2" t="s">
        <v>71</v>
      </c>
      <c r="D38" s="28">
        <v>5.0568717249027442</v>
      </c>
      <c r="E38" s="28">
        <v>4.0599825764769752</v>
      </c>
      <c r="F38" s="28">
        <v>3.3591179060073126</v>
      </c>
      <c r="G38" s="28">
        <v>3.0790218643708034</v>
      </c>
      <c r="H38" s="28">
        <v>3.10474835108112</v>
      </c>
      <c r="I38" s="28">
        <v>5.5599187408059967</v>
      </c>
      <c r="J38" s="28">
        <v>5.0828229713004447</v>
      </c>
      <c r="K38" s="29">
        <v>2.8903529882024164</v>
      </c>
    </row>
    <row r="39" spans="2:11" x14ac:dyDescent="0.35">
      <c r="B39" s="30">
        <v>0</v>
      </c>
      <c r="C39" s="2" t="s">
        <v>73</v>
      </c>
      <c r="D39" s="28">
        <v>4.6144969900808022</v>
      </c>
      <c r="E39" s="28">
        <v>3.6176078416550337</v>
      </c>
      <c r="F39" s="28">
        <v>2.9167431711853706</v>
      </c>
      <c r="G39" s="28">
        <v>2.6366471295488618</v>
      </c>
      <c r="H39" s="28">
        <v>2.6623736162591785</v>
      </c>
      <c r="I39" s="28">
        <v>5.1175440059840538</v>
      </c>
      <c r="J39" s="28">
        <v>4.6404482364785027</v>
      </c>
      <c r="K39" s="29">
        <v>2.4479782533804744</v>
      </c>
    </row>
    <row r="40" spans="2:11" x14ac:dyDescent="0.35">
      <c r="B40" s="31"/>
      <c r="C40" s="2" t="s">
        <v>75</v>
      </c>
      <c r="D40" s="28">
        <v>4.1721222552588602</v>
      </c>
      <c r="E40" s="28">
        <v>3.1752331068330912</v>
      </c>
      <c r="F40" s="28">
        <v>2.4743684363634286</v>
      </c>
      <c r="G40" s="28">
        <v>2.1942723947269194</v>
      </c>
      <c r="H40" s="28">
        <v>2.219998881437236</v>
      </c>
      <c r="I40" s="28">
        <v>4.6751692711621118</v>
      </c>
      <c r="J40" s="28">
        <v>4.1980735016565598</v>
      </c>
      <c r="K40" s="29">
        <v>2.0056035185585319</v>
      </c>
    </row>
    <row r="41" spans="2:11" x14ac:dyDescent="0.35">
      <c r="B41" s="31"/>
      <c r="C41" s="2" t="s">
        <v>77</v>
      </c>
      <c r="D41" s="28">
        <v>4.8501329796777597</v>
      </c>
      <c r="E41" s="28">
        <v>3.8248980032570268</v>
      </c>
      <c r="F41" s="28">
        <v>3.1421510932107468</v>
      </c>
      <c r="G41" s="28">
        <v>2.8577634571022381</v>
      </c>
      <c r="H41" s="28">
        <v>2.9015444164241146</v>
      </c>
      <c r="I41" s="28">
        <v>5.3256718450202269</v>
      </c>
      <c r="J41" s="28">
        <v>4.8496195061317184</v>
      </c>
      <c r="K41" s="29">
        <v>2.6740986467932601</v>
      </c>
    </row>
    <row r="42" spans="2:11" x14ac:dyDescent="0.35">
      <c r="B42" s="31"/>
      <c r="C42" s="2" t="s">
        <v>79</v>
      </c>
      <c r="D42" s="28">
        <v>4.6035876013697692</v>
      </c>
      <c r="E42" s="28">
        <v>3.5783526249490367</v>
      </c>
      <c r="F42" s="28">
        <v>2.8956057149027568</v>
      </c>
      <c r="G42" s="28">
        <v>2.6112180787942481</v>
      </c>
      <c r="H42" s="28">
        <v>2.6549990381161246</v>
      </c>
      <c r="I42" s="28">
        <v>5.0791264667122373</v>
      </c>
      <c r="J42" s="28">
        <v>4.6030741278237288</v>
      </c>
      <c r="K42" s="29">
        <v>2.4275532684852701</v>
      </c>
    </row>
    <row r="43" spans="2:11" x14ac:dyDescent="0.35">
      <c r="B43" s="31"/>
      <c r="C43" s="2" t="s">
        <v>81</v>
      </c>
      <c r="D43" s="28">
        <v>4.2337695339077843</v>
      </c>
      <c r="E43" s="28">
        <v>3.2085345574870519</v>
      </c>
      <c r="F43" s="28">
        <v>2.5257876474407719</v>
      </c>
      <c r="G43" s="28">
        <v>2.2414000113322632</v>
      </c>
      <c r="H43" s="28">
        <v>2.2851809706541397</v>
      </c>
      <c r="I43" s="28">
        <v>4.7093083992502516</v>
      </c>
      <c r="J43" s="28">
        <v>4.233256060361744</v>
      </c>
      <c r="K43" s="29">
        <v>2.0577352010232852</v>
      </c>
    </row>
    <row r="44" spans="2:11" x14ac:dyDescent="0.35">
      <c r="B44" s="31"/>
      <c r="C44" s="2" t="s">
        <v>83</v>
      </c>
      <c r="D44" s="28">
        <v>3.8639514664457995</v>
      </c>
      <c r="E44" s="28">
        <v>2.838716490025067</v>
      </c>
      <c r="F44" s="28">
        <v>2.155969579978787</v>
      </c>
      <c r="G44" s="28">
        <v>1.8715819438702783</v>
      </c>
      <c r="H44" s="28">
        <v>1.9153629031921551</v>
      </c>
      <c r="I44" s="28">
        <v>4.3394903317882667</v>
      </c>
      <c r="J44" s="28">
        <v>3.8634379928997586</v>
      </c>
      <c r="K44" s="29">
        <v>1.6879171335613001</v>
      </c>
    </row>
    <row r="45" spans="2:11" ht="15" thickBot="1" x14ac:dyDescent="0.4">
      <c r="B45" s="32"/>
      <c r="C45" s="3" t="s">
        <v>84</v>
      </c>
      <c r="D45" s="33">
        <v>5.3517882147840394</v>
      </c>
      <c r="E45" s="33">
        <v>4.3548990663582705</v>
      </c>
      <c r="F45" s="33">
        <v>3.6540343958886075</v>
      </c>
      <c r="G45" s="33">
        <v>3.3739383542520986</v>
      </c>
      <c r="H45" s="33">
        <v>3.3996648409624148</v>
      </c>
      <c r="I45" s="33">
        <v>5.8548352306872911</v>
      </c>
      <c r="J45" s="33">
        <v>5.37773946118174</v>
      </c>
      <c r="K45" s="34">
        <v>3.1852694780837112</v>
      </c>
    </row>
    <row r="46" spans="2:11" x14ac:dyDescent="0.35">
      <c r="B46" s="35" t="s">
        <v>112</v>
      </c>
      <c r="C46" s="1" t="s">
        <v>2</v>
      </c>
      <c r="D46" s="25">
        <v>2.8712320545573458</v>
      </c>
      <c r="E46" s="25">
        <v>1.7109551464732624</v>
      </c>
      <c r="F46" s="25">
        <v>1.2490306236001512</v>
      </c>
      <c r="G46" s="25">
        <v>0.90586344397068741</v>
      </c>
      <c r="H46" s="25">
        <v>1.0447164535647271</v>
      </c>
      <c r="I46" s="25">
        <v>3.1877749999660385</v>
      </c>
      <c r="J46" s="25">
        <v>2.7056280504677948</v>
      </c>
      <c r="K46" s="26">
        <v>0.76982512174814632</v>
      </c>
    </row>
    <row r="47" spans="2:11" x14ac:dyDescent="0.35">
      <c r="B47" s="27"/>
      <c r="C47" s="2" t="s">
        <v>69</v>
      </c>
      <c r="D47" s="28">
        <v>5.3517929310386245</v>
      </c>
      <c r="E47" s="28">
        <v>4.3549030789566912</v>
      </c>
      <c r="F47" s="28">
        <v>3.6540400595608071</v>
      </c>
      <c r="G47" s="28">
        <v>3.3739433595720021</v>
      </c>
      <c r="H47" s="28">
        <v>3.3996705668204794</v>
      </c>
      <c r="I47" s="28">
        <v>5.8548379222769293</v>
      </c>
      <c r="J47" s="28">
        <v>5.3777425912548136</v>
      </c>
      <c r="K47" s="29">
        <v>3.1852757194889811</v>
      </c>
    </row>
    <row r="48" spans="2:11" x14ac:dyDescent="0.35">
      <c r="B48" s="27" t="s">
        <v>108</v>
      </c>
      <c r="C48" s="2" t="s">
        <v>71</v>
      </c>
      <c r="D48" s="28">
        <v>5.0568764411573293</v>
      </c>
      <c r="E48" s="28">
        <v>4.0599865890753968</v>
      </c>
      <c r="F48" s="28">
        <v>3.3591235696795123</v>
      </c>
      <c r="G48" s="28">
        <v>3.0790268696907073</v>
      </c>
      <c r="H48" s="28">
        <v>3.1047540769391846</v>
      </c>
      <c r="I48" s="28">
        <v>5.5599214323956341</v>
      </c>
      <c r="J48" s="28">
        <v>5.0828261013735183</v>
      </c>
      <c r="K48" s="29">
        <v>2.8903592296076863</v>
      </c>
    </row>
    <row r="49" spans="2:11" x14ac:dyDescent="0.35">
      <c r="B49" s="30">
        <v>0</v>
      </c>
      <c r="C49" s="2" t="s">
        <v>73</v>
      </c>
      <c r="D49" s="28">
        <v>4.6145017063353873</v>
      </c>
      <c r="E49" s="28">
        <v>3.6176118542534548</v>
      </c>
      <c r="F49" s="28">
        <v>2.9167488348575703</v>
      </c>
      <c r="G49" s="28">
        <v>2.6366521348687657</v>
      </c>
      <c r="H49" s="28">
        <v>2.6623793421172426</v>
      </c>
      <c r="I49" s="28">
        <v>5.1175466975736921</v>
      </c>
      <c r="J49" s="28">
        <v>4.6404513665515763</v>
      </c>
      <c r="K49" s="29">
        <v>2.4479844947857443</v>
      </c>
    </row>
    <row r="50" spans="2:11" x14ac:dyDescent="0.35">
      <c r="B50" s="31"/>
      <c r="C50" s="2" t="s">
        <v>75</v>
      </c>
      <c r="D50" s="28">
        <v>4.1721269715134452</v>
      </c>
      <c r="E50" s="28">
        <v>3.1752371194315123</v>
      </c>
      <c r="F50" s="28">
        <v>2.4743741000356279</v>
      </c>
      <c r="G50" s="28">
        <v>2.1942774000468233</v>
      </c>
      <c r="H50" s="28">
        <v>2.2200046072953006</v>
      </c>
      <c r="I50" s="28">
        <v>4.6751719627517501</v>
      </c>
      <c r="J50" s="28">
        <v>4.1980766317296334</v>
      </c>
      <c r="K50" s="29">
        <v>2.0056097599638019</v>
      </c>
    </row>
    <row r="51" spans="2:11" x14ac:dyDescent="0.35">
      <c r="B51" s="31"/>
      <c r="C51" s="2" t="s">
        <v>77</v>
      </c>
      <c r="D51" s="28">
        <v>4.8501380358874018</v>
      </c>
      <c r="E51" s="28">
        <v>3.8249023764766594</v>
      </c>
      <c r="F51" s="28">
        <v>3.1421580146534591</v>
      </c>
      <c r="G51" s="28">
        <v>2.8577690944434355</v>
      </c>
      <c r="H51" s="28">
        <v>2.9015509847970247</v>
      </c>
      <c r="I51" s="28">
        <v>5.3256741885062366</v>
      </c>
      <c r="J51" s="28">
        <v>4.849622287931374</v>
      </c>
      <c r="K51" s="29">
        <v>2.674104652186545</v>
      </c>
    </row>
    <row r="52" spans="2:11" x14ac:dyDescent="0.35">
      <c r="B52" s="31"/>
      <c r="C52" s="2" t="s">
        <v>79</v>
      </c>
      <c r="D52" s="28">
        <v>4.6035926575794113</v>
      </c>
      <c r="E52" s="28">
        <v>3.5783569981686694</v>
      </c>
      <c r="F52" s="28">
        <v>2.8956126363454691</v>
      </c>
      <c r="G52" s="28">
        <v>2.6112237161354455</v>
      </c>
      <c r="H52" s="28">
        <v>2.6550056064890346</v>
      </c>
      <c r="I52" s="28">
        <v>5.079128810198247</v>
      </c>
      <c r="J52" s="28">
        <v>4.6030769096233835</v>
      </c>
      <c r="K52" s="29">
        <v>2.427559273878555</v>
      </c>
    </row>
    <row r="53" spans="2:11" x14ac:dyDescent="0.35">
      <c r="B53" s="31"/>
      <c r="C53" s="2" t="s">
        <v>81</v>
      </c>
      <c r="D53" s="28">
        <v>4.2337745901174264</v>
      </c>
      <c r="E53" s="28">
        <v>3.2085389307066845</v>
      </c>
      <c r="F53" s="28">
        <v>2.5257945688834842</v>
      </c>
      <c r="G53" s="28">
        <v>2.2414056486734606</v>
      </c>
      <c r="H53" s="28">
        <v>2.2851875390270497</v>
      </c>
      <c r="I53" s="28">
        <v>4.7093107427362613</v>
      </c>
      <c r="J53" s="28">
        <v>4.2332588421613986</v>
      </c>
      <c r="K53" s="29">
        <v>2.0577412064165701</v>
      </c>
    </row>
    <row r="54" spans="2:11" x14ac:dyDescent="0.35">
      <c r="B54" s="31"/>
      <c r="C54" s="2" t="s">
        <v>83</v>
      </c>
      <c r="D54" s="28">
        <v>3.8639565226554415</v>
      </c>
      <c r="E54" s="28">
        <v>2.8387208632446996</v>
      </c>
      <c r="F54" s="28">
        <v>2.1559765014214993</v>
      </c>
      <c r="G54" s="28">
        <v>1.8715875812114755</v>
      </c>
      <c r="H54" s="28">
        <v>1.9153694715650651</v>
      </c>
      <c r="I54" s="28">
        <v>4.3394926752742764</v>
      </c>
      <c r="J54" s="28">
        <v>3.8634407746994137</v>
      </c>
      <c r="K54" s="29">
        <v>1.6879231389545855</v>
      </c>
    </row>
    <row r="55" spans="2:11" ht="15" thickBot="1" x14ac:dyDescent="0.4">
      <c r="B55" s="32"/>
      <c r="C55" s="3" t="s">
        <v>84</v>
      </c>
      <c r="D55" s="33">
        <v>5.3517929310386245</v>
      </c>
      <c r="E55" s="33">
        <v>4.3549030789566912</v>
      </c>
      <c r="F55" s="33">
        <v>3.6540400595608071</v>
      </c>
      <c r="G55" s="33">
        <v>3.3739433595720021</v>
      </c>
      <c r="H55" s="33">
        <v>3.3996705668204794</v>
      </c>
      <c r="I55" s="33">
        <v>5.8548379222769293</v>
      </c>
      <c r="J55" s="33">
        <v>5.3777425912548136</v>
      </c>
      <c r="K55" s="34">
        <v>3.1852757194889811</v>
      </c>
    </row>
    <row r="56" spans="2:11" x14ac:dyDescent="0.35">
      <c r="B56" s="35" t="s">
        <v>112</v>
      </c>
      <c r="C56" s="1" t="s">
        <v>2</v>
      </c>
      <c r="D56" s="25">
        <v>2.8712283393227933</v>
      </c>
      <c r="E56" s="25">
        <v>1.7109514312387097</v>
      </c>
      <c r="F56" s="25">
        <v>1.2490269083655985</v>
      </c>
      <c r="G56" s="25">
        <v>0.90585972873613474</v>
      </c>
      <c r="H56" s="25">
        <v>1.0447127383301744</v>
      </c>
      <c r="I56" s="25">
        <v>3.1877712847314861</v>
      </c>
      <c r="J56" s="25">
        <v>2.7056243352332423</v>
      </c>
      <c r="K56" s="26">
        <v>0.76982140651359354</v>
      </c>
    </row>
    <row r="57" spans="2:11" x14ac:dyDescent="0.35">
      <c r="B57" s="27"/>
      <c r="C57" s="2" t="s">
        <v>69</v>
      </c>
      <c r="D57" s="28">
        <v>5.3517892158040716</v>
      </c>
      <c r="E57" s="28">
        <v>4.3548993637221391</v>
      </c>
      <c r="F57" s="28">
        <v>3.6540363443262547</v>
      </c>
      <c r="G57" s="28">
        <v>3.3739396443374496</v>
      </c>
      <c r="H57" s="28">
        <v>3.399666851585927</v>
      </c>
      <c r="I57" s="28">
        <v>5.8548342070423764</v>
      </c>
      <c r="J57" s="28">
        <v>5.3777388760202598</v>
      </c>
      <c r="K57" s="29">
        <v>3.1852720042544287</v>
      </c>
    </row>
    <row r="58" spans="2:11" x14ac:dyDescent="0.35">
      <c r="B58" s="27" t="s">
        <v>109</v>
      </c>
      <c r="C58" s="2" t="s">
        <v>71</v>
      </c>
      <c r="D58" s="28">
        <v>5.0568727259227764</v>
      </c>
      <c r="E58" s="28">
        <v>4.0599828738408439</v>
      </c>
      <c r="F58" s="28">
        <v>3.3591198544449599</v>
      </c>
      <c r="G58" s="28">
        <v>3.0790231544561548</v>
      </c>
      <c r="H58" s="28">
        <v>3.1047503617046321</v>
      </c>
      <c r="I58" s="28">
        <v>5.5599177171610812</v>
      </c>
      <c r="J58" s="28">
        <v>5.0828223861389654</v>
      </c>
      <c r="K58" s="29">
        <v>2.8903555143731339</v>
      </c>
    </row>
    <row r="59" spans="2:11" x14ac:dyDescent="0.35">
      <c r="B59" s="30">
        <v>0</v>
      </c>
      <c r="C59" s="2" t="s">
        <v>73</v>
      </c>
      <c r="D59" s="28">
        <v>4.6144979911008344</v>
      </c>
      <c r="E59" s="28">
        <v>3.6176081390189019</v>
      </c>
      <c r="F59" s="28">
        <v>2.9167451196230174</v>
      </c>
      <c r="G59" s="28">
        <v>2.6366484196342124</v>
      </c>
      <c r="H59" s="28">
        <v>2.6623756268826897</v>
      </c>
      <c r="I59" s="28">
        <v>5.1175429823391401</v>
      </c>
      <c r="J59" s="28">
        <v>4.6404476513170225</v>
      </c>
      <c r="K59" s="29">
        <v>2.4479807795511914</v>
      </c>
    </row>
    <row r="60" spans="2:11" x14ac:dyDescent="0.35">
      <c r="B60" s="31"/>
      <c r="C60" s="2" t="s">
        <v>75</v>
      </c>
      <c r="D60" s="28">
        <v>4.1721232562788915</v>
      </c>
      <c r="E60" s="28">
        <v>3.1752334041969599</v>
      </c>
      <c r="F60" s="28">
        <v>2.474370384801075</v>
      </c>
      <c r="G60" s="28">
        <v>2.1942736848122704</v>
      </c>
      <c r="H60" s="28">
        <v>2.2200008920607477</v>
      </c>
      <c r="I60" s="28">
        <v>4.6751682475171972</v>
      </c>
      <c r="J60" s="28">
        <v>4.1980729164950805</v>
      </c>
      <c r="K60" s="29">
        <v>2.0056060447292494</v>
      </c>
    </row>
    <row r="61" spans="2:11" x14ac:dyDescent="0.35">
      <c r="B61" s="31"/>
      <c r="C61" s="2" t="s">
        <v>77</v>
      </c>
      <c r="D61" s="28">
        <v>4.8501343206528489</v>
      </c>
      <c r="E61" s="28">
        <v>3.824898661242107</v>
      </c>
      <c r="F61" s="28">
        <v>3.1421542994189067</v>
      </c>
      <c r="G61" s="28">
        <v>2.8577653792088831</v>
      </c>
      <c r="H61" s="28">
        <v>2.9015472695624722</v>
      </c>
      <c r="I61" s="28">
        <v>5.3256704732716829</v>
      </c>
      <c r="J61" s="28">
        <v>4.8496185726968211</v>
      </c>
      <c r="K61" s="29">
        <v>2.6741009369519926</v>
      </c>
    </row>
    <row r="62" spans="2:11" x14ac:dyDescent="0.35">
      <c r="B62" s="31"/>
      <c r="C62" s="2" t="s">
        <v>79</v>
      </c>
      <c r="D62" s="28">
        <v>4.6035889423448593</v>
      </c>
      <c r="E62" s="28">
        <v>3.5783532829341169</v>
      </c>
      <c r="F62" s="28">
        <v>2.8956089211109166</v>
      </c>
      <c r="G62" s="28">
        <v>2.611220000900893</v>
      </c>
      <c r="H62" s="28">
        <v>2.6550018912544822</v>
      </c>
      <c r="I62" s="28">
        <v>5.0791250949636932</v>
      </c>
      <c r="J62" s="28">
        <v>4.6030731943888306</v>
      </c>
      <c r="K62" s="29">
        <v>2.4275555586440025</v>
      </c>
    </row>
    <row r="63" spans="2:11" x14ac:dyDescent="0.35">
      <c r="B63" s="31"/>
      <c r="C63" s="2" t="s">
        <v>81</v>
      </c>
      <c r="D63" s="28">
        <v>4.2337708748828744</v>
      </c>
      <c r="E63" s="28">
        <v>3.2085352154721321</v>
      </c>
      <c r="F63" s="28">
        <v>2.5257908536489317</v>
      </c>
      <c r="G63" s="28">
        <v>2.2414019334389081</v>
      </c>
      <c r="H63" s="28">
        <v>2.2851838237924973</v>
      </c>
      <c r="I63" s="28">
        <v>4.7093070275017084</v>
      </c>
      <c r="J63" s="28">
        <v>4.2332551269268457</v>
      </c>
      <c r="K63" s="29">
        <v>2.0577374911820177</v>
      </c>
    </row>
    <row r="64" spans="2:11" x14ac:dyDescent="0.35">
      <c r="B64" s="31"/>
      <c r="C64" s="2" t="s">
        <v>83</v>
      </c>
      <c r="D64" s="28">
        <v>3.8639528074208891</v>
      </c>
      <c r="E64" s="28">
        <v>2.8387171480101467</v>
      </c>
      <c r="F64" s="28">
        <v>2.1559727861869464</v>
      </c>
      <c r="G64" s="28">
        <v>1.8715838659769228</v>
      </c>
      <c r="H64" s="28">
        <v>1.9153657563305122</v>
      </c>
      <c r="I64" s="28">
        <v>4.3394889600397235</v>
      </c>
      <c r="J64" s="28">
        <v>3.8634370594648608</v>
      </c>
      <c r="K64" s="29">
        <v>1.6879194237200328</v>
      </c>
    </row>
    <row r="65" spans="2:11" ht="15" thickBot="1" x14ac:dyDescent="0.4">
      <c r="B65" s="32"/>
      <c r="C65" s="3" t="s">
        <v>84</v>
      </c>
      <c r="D65" s="33">
        <v>5.3517892158040716</v>
      </c>
      <c r="E65" s="33">
        <v>4.3548993637221391</v>
      </c>
      <c r="F65" s="33">
        <v>3.6540363443262547</v>
      </c>
      <c r="G65" s="33">
        <v>3.3739396443374496</v>
      </c>
      <c r="H65" s="33">
        <v>3.399666851585927</v>
      </c>
      <c r="I65" s="33">
        <v>5.8548342070423764</v>
      </c>
      <c r="J65" s="33">
        <v>5.3777388760202598</v>
      </c>
      <c r="K65" s="34">
        <v>3.1852720042544287</v>
      </c>
    </row>
    <row r="66" spans="2:11" x14ac:dyDescent="0.35">
      <c r="B66" s="35" t="s">
        <v>112</v>
      </c>
      <c r="C66" s="1" t="s">
        <v>2</v>
      </c>
      <c r="D66" s="25">
        <v>2.8712227664709644</v>
      </c>
      <c r="E66" s="25">
        <v>1.7109458583868808</v>
      </c>
      <c r="F66" s="25">
        <v>1.2490213355137696</v>
      </c>
      <c r="G66" s="25">
        <v>0.90585415588430562</v>
      </c>
      <c r="H66" s="25">
        <v>1.0447071654783453</v>
      </c>
      <c r="I66" s="25">
        <v>3.1877657118796567</v>
      </c>
      <c r="J66" s="25">
        <v>2.7056187623814134</v>
      </c>
      <c r="K66" s="26">
        <v>0.76981583366176443</v>
      </c>
    </row>
    <row r="67" spans="2:11" x14ac:dyDescent="0.35">
      <c r="B67" s="27"/>
      <c r="C67" s="2" t="s">
        <v>69</v>
      </c>
      <c r="D67" s="28">
        <v>5.3517836429522418</v>
      </c>
      <c r="E67" s="28">
        <v>4.3548937908703103</v>
      </c>
      <c r="F67" s="28">
        <v>3.6540307714744258</v>
      </c>
      <c r="G67" s="28">
        <v>3.3739340714856207</v>
      </c>
      <c r="H67" s="28">
        <v>3.3996612787340981</v>
      </c>
      <c r="I67" s="28">
        <v>5.8548286341905467</v>
      </c>
      <c r="J67" s="28">
        <v>5.3777333031684309</v>
      </c>
      <c r="K67" s="29">
        <v>3.1852664314025998</v>
      </c>
    </row>
    <row r="68" spans="2:11" x14ac:dyDescent="0.35">
      <c r="B68" s="27" t="s">
        <v>110</v>
      </c>
      <c r="C68" s="2" t="s">
        <v>71</v>
      </c>
      <c r="D68" s="28">
        <v>5.0568671530709475</v>
      </c>
      <c r="E68" s="28">
        <v>4.059977300989015</v>
      </c>
      <c r="F68" s="28">
        <v>3.3591142815931305</v>
      </c>
      <c r="G68" s="28">
        <v>3.0790175816043259</v>
      </c>
      <c r="H68" s="28">
        <v>3.1047447888528033</v>
      </c>
      <c r="I68" s="28">
        <v>5.5599121443092523</v>
      </c>
      <c r="J68" s="28">
        <v>5.0828168132871356</v>
      </c>
      <c r="K68" s="29">
        <v>2.8903499415213045</v>
      </c>
    </row>
    <row r="69" spans="2:11" x14ac:dyDescent="0.35">
      <c r="B69" s="30">
        <v>0</v>
      </c>
      <c r="C69" s="2" t="s">
        <v>73</v>
      </c>
      <c r="D69" s="28">
        <v>4.6144924182490055</v>
      </c>
      <c r="E69" s="28">
        <v>3.6176025661670725</v>
      </c>
      <c r="F69" s="28">
        <v>2.9167395467711885</v>
      </c>
      <c r="G69" s="28">
        <v>2.6366428467823835</v>
      </c>
      <c r="H69" s="28">
        <v>2.6623700540308608</v>
      </c>
      <c r="I69" s="28">
        <v>5.1175374094873103</v>
      </c>
      <c r="J69" s="28">
        <v>4.6404420784651936</v>
      </c>
      <c r="K69" s="29">
        <v>2.4479752066993625</v>
      </c>
    </row>
    <row r="70" spans="2:11" x14ac:dyDescent="0.35">
      <c r="B70" s="31"/>
      <c r="C70" s="2" t="s">
        <v>75</v>
      </c>
      <c r="D70" s="28">
        <v>4.1721176834270626</v>
      </c>
      <c r="E70" s="28">
        <v>3.1752278313451305</v>
      </c>
      <c r="F70" s="28">
        <v>2.4743648119492461</v>
      </c>
      <c r="G70" s="28">
        <v>2.194268111960441</v>
      </c>
      <c r="H70" s="28">
        <v>2.2199953192089183</v>
      </c>
      <c r="I70" s="28">
        <v>4.6751626746653683</v>
      </c>
      <c r="J70" s="28">
        <v>4.1980673436432516</v>
      </c>
      <c r="K70" s="29">
        <v>2.0056004718774201</v>
      </c>
    </row>
    <row r="71" spans="2:11" x14ac:dyDescent="0.35">
      <c r="B71" s="31"/>
      <c r="C71" s="2" t="s">
        <v>77</v>
      </c>
      <c r="D71" s="28">
        <v>4.85012874780102</v>
      </c>
      <c r="E71" s="28">
        <v>3.8248930883902781</v>
      </c>
      <c r="F71" s="28">
        <v>3.1421487265670778</v>
      </c>
      <c r="G71" s="28">
        <v>2.8577598063570537</v>
      </c>
      <c r="H71" s="28">
        <v>2.9015416967106433</v>
      </c>
      <c r="I71" s="28">
        <v>5.3256649004198549</v>
      </c>
      <c r="J71" s="28">
        <v>4.8496129998449913</v>
      </c>
      <c r="K71" s="29">
        <v>2.6740953641001637</v>
      </c>
    </row>
    <row r="72" spans="2:11" x14ac:dyDescent="0.35">
      <c r="B72" s="31"/>
      <c r="C72" s="2" t="s">
        <v>79</v>
      </c>
      <c r="D72" s="28">
        <v>4.6035833694930304</v>
      </c>
      <c r="E72" s="28">
        <v>3.578347710082288</v>
      </c>
      <c r="F72" s="28">
        <v>2.8956033482590877</v>
      </c>
      <c r="G72" s="28">
        <v>2.6112144280490637</v>
      </c>
      <c r="H72" s="28">
        <v>2.6549963184026533</v>
      </c>
      <c r="I72" s="28">
        <v>5.0791195221118643</v>
      </c>
      <c r="J72" s="28">
        <v>4.6030676215370017</v>
      </c>
      <c r="K72" s="29">
        <v>2.4275499857921736</v>
      </c>
    </row>
    <row r="73" spans="2:11" x14ac:dyDescent="0.35">
      <c r="B73" s="31"/>
      <c r="C73" s="2" t="s">
        <v>81</v>
      </c>
      <c r="D73" s="28">
        <v>4.2337653020310455</v>
      </c>
      <c r="E73" s="28">
        <v>3.2085296426203032</v>
      </c>
      <c r="F73" s="28">
        <v>2.5257852807971028</v>
      </c>
      <c r="G73" s="28">
        <v>2.2413963605870788</v>
      </c>
      <c r="H73" s="28">
        <v>2.2851782509406684</v>
      </c>
      <c r="I73" s="28">
        <v>4.7093014546498795</v>
      </c>
      <c r="J73" s="28">
        <v>4.2332495540750168</v>
      </c>
      <c r="K73" s="29">
        <v>2.0577319183301888</v>
      </c>
    </row>
    <row r="74" spans="2:11" x14ac:dyDescent="0.35">
      <c r="B74" s="31"/>
      <c r="C74" s="2" t="s">
        <v>83</v>
      </c>
      <c r="D74" s="28">
        <v>3.8639472345690598</v>
      </c>
      <c r="E74" s="28">
        <v>2.8387115751583178</v>
      </c>
      <c r="F74" s="28">
        <v>2.1559672133351175</v>
      </c>
      <c r="G74" s="28">
        <v>1.8715782931250935</v>
      </c>
      <c r="H74" s="28">
        <v>1.9153601834786831</v>
      </c>
      <c r="I74" s="28">
        <v>4.3394833871878946</v>
      </c>
      <c r="J74" s="28">
        <v>3.8634314866130319</v>
      </c>
      <c r="K74" s="29">
        <v>1.6879138508682034</v>
      </c>
    </row>
    <row r="75" spans="2:11" ht="15" thickBot="1" x14ac:dyDescent="0.4">
      <c r="B75" s="32"/>
      <c r="C75" s="3" t="s">
        <v>84</v>
      </c>
      <c r="D75" s="33">
        <v>5.3517836429522418</v>
      </c>
      <c r="E75" s="33">
        <v>4.3548937908703103</v>
      </c>
      <c r="F75" s="33">
        <v>3.6540307714744258</v>
      </c>
      <c r="G75" s="33">
        <v>3.3739340714856207</v>
      </c>
      <c r="H75" s="33">
        <v>3.3996612787340981</v>
      </c>
      <c r="I75" s="33">
        <v>5.8548286341905467</v>
      </c>
      <c r="J75" s="33">
        <v>5.3777333031684309</v>
      </c>
      <c r="K75" s="34">
        <v>3.1852664314025998</v>
      </c>
    </row>
    <row r="76" spans="2:11" x14ac:dyDescent="0.35">
      <c r="B76" s="35" t="s">
        <v>112</v>
      </c>
      <c r="C76" s="1" t="s">
        <v>2</v>
      </c>
      <c r="D76" s="25">
        <v>2.8712171936191355</v>
      </c>
      <c r="E76" s="25">
        <v>1.7109402855350515</v>
      </c>
      <c r="F76" s="25">
        <v>1.2490157626619403</v>
      </c>
      <c r="G76" s="25">
        <v>0.90584858303247662</v>
      </c>
      <c r="H76" s="25">
        <v>1.0447015926265164</v>
      </c>
      <c r="I76" s="25">
        <v>3.1877601390278278</v>
      </c>
      <c r="J76" s="25">
        <v>2.7056131895295841</v>
      </c>
      <c r="K76" s="26">
        <v>0.76981026080993542</v>
      </c>
    </row>
    <row r="77" spans="2:11" x14ac:dyDescent="0.35">
      <c r="B77" s="27"/>
      <c r="C77" s="2" t="s">
        <v>69</v>
      </c>
      <c r="D77" s="28">
        <v>5.3517780701004138</v>
      </c>
      <c r="E77" s="28">
        <v>4.3548882180184805</v>
      </c>
      <c r="F77" s="28">
        <v>3.6540251986225964</v>
      </c>
      <c r="G77" s="28">
        <v>3.3739284986337914</v>
      </c>
      <c r="H77" s="28">
        <v>3.3996557058822687</v>
      </c>
      <c r="I77" s="28">
        <v>5.8548230613387187</v>
      </c>
      <c r="J77" s="28">
        <v>5.377727730316602</v>
      </c>
      <c r="K77" s="29">
        <v>3.1852608585507705</v>
      </c>
    </row>
    <row r="78" spans="2:11" x14ac:dyDescent="0.35">
      <c r="B78" s="27" t="s">
        <v>111</v>
      </c>
      <c r="C78" s="2" t="s">
        <v>71</v>
      </c>
      <c r="D78" s="28">
        <v>5.0568615802191186</v>
      </c>
      <c r="E78" s="28">
        <v>4.0599717281371861</v>
      </c>
      <c r="F78" s="28">
        <v>3.3591087087413016</v>
      </c>
      <c r="G78" s="28">
        <v>3.079012008752497</v>
      </c>
      <c r="H78" s="28">
        <v>3.1047392160009744</v>
      </c>
      <c r="I78" s="28">
        <v>5.5599065714574234</v>
      </c>
      <c r="J78" s="28">
        <v>5.0828112404353076</v>
      </c>
      <c r="K78" s="29">
        <v>2.8903443686694756</v>
      </c>
    </row>
    <row r="79" spans="2:11" x14ac:dyDescent="0.35">
      <c r="B79" s="30">
        <v>0</v>
      </c>
      <c r="C79" s="2" t="s">
        <v>73</v>
      </c>
      <c r="D79" s="28">
        <v>4.6144868453971766</v>
      </c>
      <c r="E79" s="28">
        <v>3.6175969933152436</v>
      </c>
      <c r="F79" s="28">
        <v>2.9167339739193592</v>
      </c>
      <c r="G79" s="28">
        <v>2.6366372739305546</v>
      </c>
      <c r="H79" s="28">
        <v>2.6623644811790319</v>
      </c>
      <c r="I79" s="28">
        <v>5.1175318366354805</v>
      </c>
      <c r="J79" s="28">
        <v>4.6404365056133647</v>
      </c>
      <c r="K79" s="29">
        <v>2.4479696338475332</v>
      </c>
    </row>
    <row r="80" spans="2:11" x14ac:dyDescent="0.35">
      <c r="B80" s="31"/>
      <c r="C80" s="2" t="s">
        <v>75</v>
      </c>
      <c r="D80" s="28">
        <v>4.1721121105752337</v>
      </c>
      <c r="E80" s="28">
        <v>3.1752222584933012</v>
      </c>
      <c r="F80" s="28">
        <v>2.4743592390974172</v>
      </c>
      <c r="G80" s="28">
        <v>2.1942625391086121</v>
      </c>
      <c r="H80" s="28">
        <v>2.2199897463570895</v>
      </c>
      <c r="I80" s="28">
        <v>4.6751571018135385</v>
      </c>
      <c r="J80" s="28">
        <v>4.1980617707914227</v>
      </c>
      <c r="K80" s="29">
        <v>2.0055948990255912</v>
      </c>
    </row>
    <row r="81" spans="2:11" x14ac:dyDescent="0.35">
      <c r="B81" s="31"/>
      <c r="C81" s="2" t="s">
        <v>77</v>
      </c>
      <c r="D81" s="28">
        <v>4.8501231749491902</v>
      </c>
      <c r="E81" s="28">
        <v>3.8248875155384492</v>
      </c>
      <c r="F81" s="28">
        <v>3.1421431537152484</v>
      </c>
      <c r="G81" s="28">
        <v>2.8577542335052244</v>
      </c>
      <c r="H81" s="28">
        <v>2.9015361238588144</v>
      </c>
      <c r="I81" s="28">
        <v>5.3256593275680251</v>
      </c>
      <c r="J81" s="28">
        <v>4.8496074269931633</v>
      </c>
      <c r="K81" s="29">
        <v>2.6740897912483348</v>
      </c>
    </row>
    <row r="82" spans="2:11" x14ac:dyDescent="0.35">
      <c r="B82" s="31"/>
      <c r="C82" s="2" t="s">
        <v>79</v>
      </c>
      <c r="D82" s="28">
        <v>4.6035777966412015</v>
      </c>
      <c r="E82" s="28">
        <v>3.5783421372304591</v>
      </c>
      <c r="F82" s="28">
        <v>2.8955977754072588</v>
      </c>
      <c r="G82" s="28">
        <v>2.6112088551972348</v>
      </c>
      <c r="H82" s="28">
        <v>2.6549907455508244</v>
      </c>
      <c r="I82" s="28">
        <v>5.0791139492600355</v>
      </c>
      <c r="J82" s="28">
        <v>4.6030620486851728</v>
      </c>
      <c r="K82" s="29">
        <v>2.4275444129403447</v>
      </c>
    </row>
    <row r="83" spans="2:11" x14ac:dyDescent="0.35">
      <c r="B83" s="31"/>
      <c r="C83" s="2" t="s">
        <v>81</v>
      </c>
      <c r="D83" s="28">
        <v>4.2337597291792157</v>
      </c>
      <c r="E83" s="28">
        <v>3.2085240697684734</v>
      </c>
      <c r="F83" s="28">
        <v>2.5257797079452731</v>
      </c>
      <c r="G83" s="28">
        <v>2.2413907877352499</v>
      </c>
      <c r="H83" s="28">
        <v>2.2851726780888391</v>
      </c>
      <c r="I83" s="28">
        <v>4.7092958817980506</v>
      </c>
      <c r="J83" s="28">
        <v>4.2332439812231879</v>
      </c>
      <c r="K83" s="29">
        <v>2.0577263454783594</v>
      </c>
    </row>
    <row r="84" spans="2:11" x14ac:dyDescent="0.35">
      <c r="B84" s="31"/>
      <c r="C84" s="2" t="s">
        <v>83</v>
      </c>
      <c r="D84" s="28">
        <v>3.8639416617172309</v>
      </c>
      <c r="E84" s="28">
        <v>2.8387060023064885</v>
      </c>
      <c r="F84" s="28">
        <v>2.1559616404832882</v>
      </c>
      <c r="G84" s="28">
        <v>1.8715727202732646</v>
      </c>
      <c r="H84" s="28">
        <v>1.915354610626854</v>
      </c>
      <c r="I84" s="28">
        <v>4.3394778143360657</v>
      </c>
      <c r="J84" s="28">
        <v>3.8634259137612026</v>
      </c>
      <c r="K84" s="29">
        <v>1.6879082780163746</v>
      </c>
    </row>
    <row r="85" spans="2:11" ht="15" thickBot="1" x14ac:dyDescent="0.4">
      <c r="B85" s="32"/>
      <c r="C85" s="3" t="s">
        <v>84</v>
      </c>
      <c r="D85" s="33">
        <v>5.3517780701004138</v>
      </c>
      <c r="E85" s="33">
        <v>4.3548882180184805</v>
      </c>
      <c r="F85" s="33">
        <v>3.6540251986225964</v>
      </c>
      <c r="G85" s="33">
        <v>3.3739284986337914</v>
      </c>
      <c r="H85" s="33">
        <v>3.3996557058822687</v>
      </c>
      <c r="I85" s="33">
        <v>5.8548230613387187</v>
      </c>
      <c r="J85" s="33">
        <v>5.377727730316602</v>
      </c>
      <c r="K85" s="34">
        <v>3.1852608585507705</v>
      </c>
    </row>
    <row r="87" spans="2:11" ht="15" thickBot="1" x14ac:dyDescent="0.4"/>
    <row r="88" spans="2:11" ht="26.5" thickBot="1" x14ac:dyDescent="0.65">
      <c r="B88" s="4" t="s">
        <v>85</v>
      </c>
      <c r="C88" s="5"/>
      <c r="D88" s="6">
        <v>1</v>
      </c>
      <c r="E88" s="7" t="s">
        <v>113</v>
      </c>
      <c r="F88" s="8"/>
      <c r="G88" s="8"/>
      <c r="H88" s="8"/>
      <c r="I88" s="9"/>
      <c r="J88" s="5" t="s">
        <v>87</v>
      </c>
      <c r="K88" s="10" t="s">
        <v>15</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2.8711808679010145</v>
      </c>
      <c r="E92" s="25">
        <v>1.7109010311818942</v>
      </c>
      <c r="F92" s="25">
        <v>1.248993570186028</v>
      </c>
      <c r="G92" s="25">
        <v>0.90582039480712628</v>
      </c>
      <c r="H92" s="25">
        <v>1.0446777098726039</v>
      </c>
      <c r="I92" s="25">
        <v>3.1877123993836016</v>
      </c>
      <c r="J92" s="25">
        <v>2.7055671865352293</v>
      </c>
      <c r="K92" s="26">
        <v>0.76978257923675741</v>
      </c>
    </row>
    <row r="93" spans="2:11" x14ac:dyDescent="0.35">
      <c r="B93" s="27"/>
      <c r="C93" s="2" t="s">
        <v>69</v>
      </c>
      <c r="D93" s="28">
        <v>5.351737098664656</v>
      </c>
      <c r="E93" s="28">
        <v>4.3548453685287258</v>
      </c>
      <c r="F93" s="28">
        <v>3.6539867558386541</v>
      </c>
      <c r="G93" s="28">
        <v>3.3738882987116017</v>
      </c>
      <c r="H93" s="28">
        <v>3.3996174290720198</v>
      </c>
      <c r="I93" s="28">
        <v>5.8547766860846</v>
      </c>
      <c r="J93" s="28">
        <v>5.3776825253720935</v>
      </c>
      <c r="K93" s="29">
        <v>3.185223957732858</v>
      </c>
    </row>
    <row r="94" spans="2:11" x14ac:dyDescent="0.35">
      <c r="B94" s="27" t="s">
        <v>115</v>
      </c>
      <c r="C94" s="2" t="s">
        <v>71</v>
      </c>
      <c r="D94" s="28">
        <v>5.0568206087833607</v>
      </c>
      <c r="E94" s="28">
        <v>4.0599288786474315</v>
      </c>
      <c r="F94" s="28">
        <v>3.3590702659573592</v>
      </c>
      <c r="G94" s="28">
        <v>3.0789718088303064</v>
      </c>
      <c r="H94" s="28">
        <v>3.104700939190725</v>
      </c>
      <c r="I94" s="28">
        <v>5.5598601962033047</v>
      </c>
      <c r="J94" s="28">
        <v>5.0827660354907991</v>
      </c>
      <c r="K94" s="29">
        <v>2.8903074678515632</v>
      </c>
    </row>
    <row r="95" spans="2:11" x14ac:dyDescent="0.35">
      <c r="B95" s="30">
        <v>0</v>
      </c>
      <c r="C95" s="2" t="s">
        <v>73</v>
      </c>
      <c r="D95" s="28">
        <v>4.6144458739614196</v>
      </c>
      <c r="E95" s="28">
        <v>3.617554143825489</v>
      </c>
      <c r="F95" s="28">
        <v>2.9166955311354172</v>
      </c>
      <c r="G95" s="28">
        <v>2.6365970740083644</v>
      </c>
      <c r="H95" s="28">
        <v>2.6623262043687825</v>
      </c>
      <c r="I95" s="28">
        <v>5.1174854613813627</v>
      </c>
      <c r="J95" s="28">
        <v>4.6403913006688571</v>
      </c>
      <c r="K95" s="29">
        <v>2.4479327330296208</v>
      </c>
    </row>
    <row r="96" spans="2:11" x14ac:dyDescent="0.35">
      <c r="B96" s="31"/>
      <c r="C96" s="2" t="s">
        <v>75</v>
      </c>
      <c r="D96" s="28">
        <v>4.1720711391394767</v>
      </c>
      <c r="E96" s="28">
        <v>3.1751794090035466</v>
      </c>
      <c r="F96" s="28">
        <v>2.4743207963134748</v>
      </c>
      <c r="G96" s="28">
        <v>2.194222339186422</v>
      </c>
      <c r="H96" s="28">
        <v>2.2199514695468405</v>
      </c>
      <c r="I96" s="28">
        <v>4.6751107265594207</v>
      </c>
      <c r="J96" s="28">
        <v>4.1980165658469151</v>
      </c>
      <c r="K96" s="29">
        <v>2.0055579982076788</v>
      </c>
    </row>
    <row r="97" spans="2:11" x14ac:dyDescent="0.35">
      <c r="B97" s="31"/>
      <c r="C97" s="2" t="s">
        <v>77</v>
      </c>
      <c r="D97" s="28">
        <v>4.8500831108513962</v>
      </c>
      <c r="E97" s="28">
        <v>3.8248456285444998</v>
      </c>
      <c r="F97" s="28">
        <v>3.142108067913111</v>
      </c>
      <c r="G97" s="28">
        <v>2.8577157204439989</v>
      </c>
      <c r="H97" s="28">
        <v>2.9015000957155364</v>
      </c>
      <c r="I97" s="28">
        <v>5.3256120232274542</v>
      </c>
      <c r="J97" s="28">
        <v>4.8495612925090317</v>
      </c>
      <c r="K97" s="29">
        <v>2.6740522605158845</v>
      </c>
    </row>
    <row r="98" spans="2:11" x14ac:dyDescent="0.35">
      <c r="B98" s="31"/>
      <c r="C98" s="2" t="s">
        <v>79</v>
      </c>
      <c r="D98" s="28">
        <v>4.6035377325434057</v>
      </c>
      <c r="E98" s="28">
        <v>3.5783002502365098</v>
      </c>
      <c r="F98" s="28">
        <v>2.895562689605121</v>
      </c>
      <c r="G98" s="28">
        <v>2.6111703421360088</v>
      </c>
      <c r="H98" s="28">
        <v>2.6549547174075463</v>
      </c>
      <c r="I98" s="28">
        <v>5.0790666449194637</v>
      </c>
      <c r="J98" s="28">
        <v>4.6030159142010412</v>
      </c>
      <c r="K98" s="29">
        <v>2.4275068822078945</v>
      </c>
    </row>
    <row r="99" spans="2:11" x14ac:dyDescent="0.35">
      <c r="B99" s="31"/>
      <c r="C99" s="2" t="s">
        <v>81</v>
      </c>
      <c r="D99" s="28">
        <v>4.2337196650814208</v>
      </c>
      <c r="E99" s="28">
        <v>3.2084821827745245</v>
      </c>
      <c r="F99" s="28">
        <v>2.5257446221431357</v>
      </c>
      <c r="G99" s="28">
        <v>2.2413522746740235</v>
      </c>
      <c r="H99" s="28">
        <v>2.2851366499455614</v>
      </c>
      <c r="I99" s="28">
        <v>4.7092485774574788</v>
      </c>
      <c r="J99" s="28">
        <v>4.2331978467390563</v>
      </c>
      <c r="K99" s="29">
        <v>2.0576888147459091</v>
      </c>
    </row>
    <row r="100" spans="2:11" x14ac:dyDescent="0.35">
      <c r="B100" s="31"/>
      <c r="C100" s="2" t="s">
        <v>83</v>
      </c>
      <c r="D100" s="28">
        <v>3.863901597619436</v>
      </c>
      <c r="E100" s="28">
        <v>2.8386641153125396</v>
      </c>
      <c r="F100" s="28">
        <v>2.1559265546811508</v>
      </c>
      <c r="G100" s="28">
        <v>1.8715342072120387</v>
      </c>
      <c r="H100" s="28">
        <v>1.9153185824835761</v>
      </c>
      <c r="I100" s="28">
        <v>4.339430509995494</v>
      </c>
      <c r="J100" s="28">
        <v>3.863379779277071</v>
      </c>
      <c r="K100" s="29">
        <v>1.6878707472839241</v>
      </c>
    </row>
    <row r="101" spans="2:11" ht="15" thickBot="1" x14ac:dyDescent="0.4">
      <c r="B101" s="31"/>
      <c r="C101" s="3" t="s">
        <v>84</v>
      </c>
      <c r="D101" s="33">
        <v>5.351737098664656</v>
      </c>
      <c r="E101" s="33">
        <v>4.3548453685287258</v>
      </c>
      <c r="F101" s="33">
        <v>3.6539867558386541</v>
      </c>
      <c r="G101" s="33">
        <v>3.3738882987116017</v>
      </c>
      <c r="H101" s="33">
        <v>3.3996174290720198</v>
      </c>
      <c r="I101" s="33">
        <v>5.8547766860846</v>
      </c>
      <c r="J101" s="33">
        <v>5.3776825253720935</v>
      </c>
      <c r="K101" s="34">
        <v>3.185223957732858</v>
      </c>
    </row>
    <row r="102" spans="2:11" x14ac:dyDescent="0.35">
      <c r="B102" s="36" t="s">
        <v>114</v>
      </c>
      <c r="C102" s="37" t="s">
        <v>2</v>
      </c>
      <c r="D102" s="25">
        <v>2.8711791250140979</v>
      </c>
      <c r="E102" s="25">
        <v>1.7108992882949778</v>
      </c>
      <c r="F102" s="25">
        <v>1.2489918272991116</v>
      </c>
      <c r="G102" s="25">
        <v>0.90581865192020983</v>
      </c>
      <c r="H102" s="25">
        <v>1.0446759669856873</v>
      </c>
      <c r="I102" s="25">
        <v>3.1877106564966851</v>
      </c>
      <c r="J102" s="25">
        <v>2.7055654436483128</v>
      </c>
      <c r="K102" s="26">
        <v>0.76978083634984096</v>
      </c>
    </row>
    <row r="103" spans="2:11" x14ac:dyDescent="0.35">
      <c r="B103" s="38"/>
      <c r="C103" s="39" t="s">
        <v>69</v>
      </c>
      <c r="D103" s="28">
        <v>5.3517353557777394</v>
      </c>
      <c r="E103" s="28">
        <v>4.3548436256418093</v>
      </c>
      <c r="F103" s="28">
        <v>3.6539850129517375</v>
      </c>
      <c r="G103" s="28">
        <v>3.3738865558246851</v>
      </c>
      <c r="H103" s="28">
        <v>3.3996156861851032</v>
      </c>
      <c r="I103" s="28">
        <v>5.8547749431976834</v>
      </c>
      <c r="J103" s="28">
        <v>5.3776807824851778</v>
      </c>
      <c r="K103" s="29">
        <v>3.1852222148459415</v>
      </c>
    </row>
    <row r="104" spans="2:11" x14ac:dyDescent="0.35">
      <c r="B104" s="27" t="s">
        <v>116</v>
      </c>
      <c r="C104" s="39" t="s">
        <v>71</v>
      </c>
      <c r="D104" s="28">
        <v>5.056818865896445</v>
      </c>
      <c r="E104" s="28">
        <v>4.0599271357605149</v>
      </c>
      <c r="F104" s="28">
        <v>3.3590685230704427</v>
      </c>
      <c r="G104" s="28">
        <v>3.0789700659433898</v>
      </c>
      <c r="H104" s="28">
        <v>3.1046991963038084</v>
      </c>
      <c r="I104" s="28">
        <v>5.5598584533163891</v>
      </c>
      <c r="J104" s="28">
        <v>5.0827642926038825</v>
      </c>
      <c r="K104" s="29">
        <v>2.8903057249646467</v>
      </c>
    </row>
    <row r="105" spans="2:11" x14ac:dyDescent="0.35">
      <c r="B105" s="40">
        <v>0</v>
      </c>
      <c r="C105" s="39" t="s">
        <v>73</v>
      </c>
      <c r="D105" s="28">
        <v>4.6144441310745021</v>
      </c>
      <c r="E105" s="28">
        <v>3.617552400938572</v>
      </c>
      <c r="F105" s="28">
        <v>2.9166937882485002</v>
      </c>
      <c r="G105" s="28">
        <v>2.6365953311214478</v>
      </c>
      <c r="H105" s="28">
        <v>2.662324461481866</v>
      </c>
      <c r="I105" s="28">
        <v>5.1174837184944471</v>
      </c>
      <c r="J105" s="28">
        <v>4.6403895577819405</v>
      </c>
      <c r="K105" s="29">
        <v>2.4479309901427042</v>
      </c>
    </row>
    <row r="106" spans="2:11" x14ac:dyDescent="0.35">
      <c r="B106" s="41"/>
      <c r="C106" s="39" t="s">
        <v>75</v>
      </c>
      <c r="D106" s="28">
        <v>4.1720693962525601</v>
      </c>
      <c r="E106" s="28">
        <v>3.17517766611663</v>
      </c>
      <c r="F106" s="28">
        <v>2.4743190534265582</v>
      </c>
      <c r="G106" s="28">
        <v>2.1942205962995054</v>
      </c>
      <c r="H106" s="28">
        <v>2.219949726659924</v>
      </c>
      <c r="I106" s="28">
        <v>4.6751089836725042</v>
      </c>
      <c r="J106" s="28">
        <v>4.1980148229599985</v>
      </c>
      <c r="K106" s="29">
        <v>2.0055562553207622</v>
      </c>
    </row>
    <row r="107" spans="2:11" x14ac:dyDescent="0.35">
      <c r="B107" s="41"/>
      <c r="C107" s="39" t="s">
        <v>77</v>
      </c>
      <c r="D107" s="28">
        <v>4.8500813679644788</v>
      </c>
      <c r="E107" s="28">
        <v>3.8248438856575833</v>
      </c>
      <c r="F107" s="28">
        <v>3.1421063250261945</v>
      </c>
      <c r="G107" s="28">
        <v>2.8577139775570823</v>
      </c>
      <c r="H107" s="28">
        <v>2.9014983528286198</v>
      </c>
      <c r="I107" s="28">
        <v>5.3256102803405376</v>
      </c>
      <c r="J107" s="28">
        <v>4.8495595496221142</v>
      </c>
      <c r="K107" s="29">
        <v>2.6740505176289679</v>
      </c>
    </row>
    <row r="108" spans="2:11" x14ac:dyDescent="0.35">
      <c r="B108" s="41"/>
      <c r="C108" s="39" t="s">
        <v>79</v>
      </c>
      <c r="D108" s="28">
        <v>4.6035359896564891</v>
      </c>
      <c r="E108" s="28">
        <v>3.5782985073495932</v>
      </c>
      <c r="F108" s="28">
        <v>2.8955609467182044</v>
      </c>
      <c r="G108" s="28">
        <v>2.6111685992490923</v>
      </c>
      <c r="H108" s="28">
        <v>2.6549529745206297</v>
      </c>
      <c r="I108" s="28">
        <v>5.079064902032548</v>
      </c>
      <c r="J108" s="28">
        <v>4.6030141713141246</v>
      </c>
      <c r="K108" s="29">
        <v>2.4275051393209774</v>
      </c>
    </row>
    <row r="109" spans="2:11" x14ac:dyDescent="0.35">
      <c r="B109" s="41"/>
      <c r="C109" s="39" t="s">
        <v>81</v>
      </c>
      <c r="D109" s="28">
        <v>4.2337179221945043</v>
      </c>
      <c r="E109" s="28">
        <v>3.2084804398876083</v>
      </c>
      <c r="F109" s="28">
        <v>2.5257428792562195</v>
      </c>
      <c r="G109" s="28">
        <v>2.2413505317871074</v>
      </c>
      <c r="H109" s="28">
        <v>2.2851349070586449</v>
      </c>
      <c r="I109" s="28">
        <v>4.7092468345705631</v>
      </c>
      <c r="J109" s="28">
        <v>4.2331961038521397</v>
      </c>
      <c r="K109" s="29">
        <v>2.0576870718589926</v>
      </c>
    </row>
    <row r="110" spans="2:11" x14ac:dyDescent="0.35">
      <c r="B110" s="41"/>
      <c r="C110" s="39" t="s">
        <v>83</v>
      </c>
      <c r="D110" s="28">
        <v>3.8638998547325198</v>
      </c>
      <c r="E110" s="28">
        <v>2.8386623724256235</v>
      </c>
      <c r="F110" s="28">
        <v>2.1559248117942342</v>
      </c>
      <c r="G110" s="28">
        <v>1.8715324643251223</v>
      </c>
      <c r="H110" s="28">
        <v>1.9153168395966598</v>
      </c>
      <c r="I110" s="28">
        <v>4.3394287671085783</v>
      </c>
      <c r="J110" s="28">
        <v>3.8633780363901549</v>
      </c>
      <c r="K110" s="29">
        <v>1.6878690043970077</v>
      </c>
    </row>
    <row r="111" spans="2:11" ht="15" thickBot="1" x14ac:dyDescent="0.4">
      <c r="B111" s="42"/>
      <c r="C111" s="43" t="s">
        <v>84</v>
      </c>
      <c r="D111" s="33">
        <v>5.3517353557777394</v>
      </c>
      <c r="E111" s="33">
        <v>4.3548436256418093</v>
      </c>
      <c r="F111" s="33">
        <v>3.6539850129517375</v>
      </c>
      <c r="G111" s="33">
        <v>3.3738865558246851</v>
      </c>
      <c r="H111" s="33">
        <v>3.3996156861851032</v>
      </c>
      <c r="I111" s="33">
        <v>5.8547749431976834</v>
      </c>
      <c r="J111" s="33">
        <v>5.3776807824851778</v>
      </c>
      <c r="K111" s="34">
        <v>3.1852222148459415</v>
      </c>
    </row>
    <row r="112" spans="2:11" x14ac:dyDescent="0.35">
      <c r="B112" s="35" t="s">
        <v>114</v>
      </c>
      <c r="C112" s="1" t="s">
        <v>2</v>
      </c>
      <c r="D112" s="25">
        <v>2.871176510683723</v>
      </c>
      <c r="E112" s="25">
        <v>1.7108966739646032</v>
      </c>
      <c r="F112" s="25">
        <v>1.248989212968737</v>
      </c>
      <c r="G112" s="25">
        <v>0.9058160375898352</v>
      </c>
      <c r="H112" s="25">
        <v>1.0446733526553127</v>
      </c>
      <c r="I112" s="25">
        <v>3.1877080421663107</v>
      </c>
      <c r="J112" s="25">
        <v>2.7055628293179379</v>
      </c>
      <c r="K112" s="26">
        <v>0.76977822201946633</v>
      </c>
    </row>
    <row r="113" spans="2:11" x14ac:dyDescent="0.35">
      <c r="B113" s="27"/>
      <c r="C113" s="2" t="s">
        <v>69</v>
      </c>
      <c r="D113" s="28">
        <v>5.351732741447365</v>
      </c>
      <c r="E113" s="28">
        <v>4.3548410113114349</v>
      </c>
      <c r="F113" s="28">
        <v>3.6539823986213631</v>
      </c>
      <c r="G113" s="28">
        <v>3.3738839414943103</v>
      </c>
      <c r="H113" s="28">
        <v>3.3996130718547288</v>
      </c>
      <c r="I113" s="28">
        <v>5.854772328867309</v>
      </c>
      <c r="J113" s="28">
        <v>5.3776781681548034</v>
      </c>
      <c r="K113" s="29">
        <v>3.1852196005155671</v>
      </c>
    </row>
    <row r="114" spans="2:11" ht="15" thickBot="1" x14ac:dyDescent="0.4">
      <c r="B114" s="27" t="s">
        <v>117</v>
      </c>
      <c r="C114" s="2" t="s">
        <v>71</v>
      </c>
      <c r="D114" s="28">
        <v>5.0568162515660706</v>
      </c>
      <c r="E114" s="28">
        <v>4.0599245214301396</v>
      </c>
      <c r="F114" s="44">
        <v>3.3590659087400683</v>
      </c>
      <c r="G114" s="28">
        <v>3.0789674516130154</v>
      </c>
      <c r="H114" s="28">
        <v>3.104696581973434</v>
      </c>
      <c r="I114" s="28">
        <v>5.5598558389860138</v>
      </c>
      <c r="J114" s="28">
        <v>5.0827616782735081</v>
      </c>
      <c r="K114" s="29">
        <v>2.8903031106342723</v>
      </c>
    </row>
    <row r="115" spans="2:11" ht="15" thickBot="1" x14ac:dyDescent="0.4">
      <c r="B115" s="30">
        <v>0</v>
      </c>
      <c r="C115" s="2" t="s">
        <v>73</v>
      </c>
      <c r="D115" s="28">
        <v>4.6144415167441277</v>
      </c>
      <c r="E115" s="45">
        <v>3.6175497866081976</v>
      </c>
      <c r="F115" s="46">
        <v>2.9166911739181258</v>
      </c>
      <c r="G115" s="47">
        <v>2.636592716791073</v>
      </c>
      <c r="H115" s="28">
        <v>2.6623218471514916</v>
      </c>
      <c r="I115" s="28">
        <v>5.1174811041640726</v>
      </c>
      <c r="J115" s="28">
        <v>4.6403869434515661</v>
      </c>
      <c r="K115" s="29">
        <v>2.4479283758123298</v>
      </c>
    </row>
    <row r="116" spans="2:11" x14ac:dyDescent="0.35">
      <c r="B116" s="31"/>
      <c r="C116" s="2" t="s">
        <v>75</v>
      </c>
      <c r="D116" s="28">
        <v>4.1720667819221857</v>
      </c>
      <c r="E116" s="28">
        <v>3.1751750517862551</v>
      </c>
      <c r="F116" s="48">
        <v>2.4743164390961834</v>
      </c>
      <c r="G116" s="28">
        <v>2.194217981969131</v>
      </c>
      <c r="H116" s="28">
        <v>2.2199471123295496</v>
      </c>
      <c r="I116" s="28">
        <v>4.6751063693421298</v>
      </c>
      <c r="J116" s="28">
        <v>4.1980122086296232</v>
      </c>
      <c r="K116" s="29">
        <v>2.0055536409903878</v>
      </c>
    </row>
    <row r="117" spans="2:11" x14ac:dyDescent="0.35">
      <c r="B117" s="31"/>
      <c r="C117" s="2" t="s">
        <v>77</v>
      </c>
      <c r="D117" s="28">
        <v>4.8500787536341043</v>
      </c>
      <c r="E117" s="28">
        <v>3.8248412713272084</v>
      </c>
      <c r="F117" s="28">
        <v>3.1421037106958196</v>
      </c>
      <c r="G117" s="28">
        <v>2.8577113632267079</v>
      </c>
      <c r="H117" s="28">
        <v>2.9014957384982454</v>
      </c>
      <c r="I117" s="28">
        <v>5.3256076660101623</v>
      </c>
      <c r="J117" s="28">
        <v>4.8495569352917398</v>
      </c>
      <c r="K117" s="29">
        <v>2.6740479032985931</v>
      </c>
    </row>
    <row r="118" spans="2:11" x14ac:dyDescent="0.35">
      <c r="B118" s="31"/>
      <c r="C118" s="2" t="s">
        <v>79</v>
      </c>
      <c r="D118" s="28">
        <v>4.6035333753261147</v>
      </c>
      <c r="E118" s="28">
        <v>3.5782958930192184</v>
      </c>
      <c r="F118" s="28">
        <v>2.8955583323878296</v>
      </c>
      <c r="G118" s="28">
        <v>2.6111659849187174</v>
      </c>
      <c r="H118" s="28">
        <v>2.6549503601902553</v>
      </c>
      <c r="I118" s="28">
        <v>5.0790622877021727</v>
      </c>
      <c r="J118" s="28">
        <v>4.6030115569837502</v>
      </c>
      <c r="K118" s="29">
        <v>2.427502524990603</v>
      </c>
    </row>
    <row r="119" spans="2:11" x14ac:dyDescent="0.35">
      <c r="B119" s="31"/>
      <c r="C119" s="2" t="s">
        <v>81</v>
      </c>
      <c r="D119" s="28">
        <v>4.2337153078641299</v>
      </c>
      <c r="E119" s="28">
        <v>3.2084778255572335</v>
      </c>
      <c r="F119" s="28">
        <v>2.5257402649258447</v>
      </c>
      <c r="G119" s="28">
        <v>2.2413479174567326</v>
      </c>
      <c r="H119" s="28">
        <v>2.2851322927282705</v>
      </c>
      <c r="I119" s="28">
        <v>4.7092442202401879</v>
      </c>
      <c r="J119" s="28">
        <v>4.2331934895217653</v>
      </c>
      <c r="K119" s="29">
        <v>2.0576844575286182</v>
      </c>
    </row>
    <row r="120" spans="2:11" x14ac:dyDescent="0.35">
      <c r="B120" s="31"/>
      <c r="C120" s="2" t="s">
        <v>83</v>
      </c>
      <c r="D120" s="28">
        <v>3.863897240402145</v>
      </c>
      <c r="E120" s="28">
        <v>2.8386597580952486</v>
      </c>
      <c r="F120" s="28">
        <v>2.1559221974638598</v>
      </c>
      <c r="G120" s="28">
        <v>1.8715298499947477</v>
      </c>
      <c r="H120" s="28">
        <v>1.9153142252662851</v>
      </c>
      <c r="I120" s="28">
        <v>4.339426152778203</v>
      </c>
      <c r="J120" s="28">
        <v>3.8633754220597805</v>
      </c>
      <c r="K120" s="29">
        <v>1.6878663900666331</v>
      </c>
    </row>
    <row r="121" spans="2:11" ht="15" thickBot="1" x14ac:dyDescent="0.4">
      <c r="B121" s="32"/>
      <c r="C121" s="3" t="s">
        <v>84</v>
      </c>
      <c r="D121" s="33">
        <v>5.351732741447365</v>
      </c>
      <c r="E121" s="33">
        <v>4.3548410113114349</v>
      </c>
      <c r="F121" s="33">
        <v>3.6539823986213631</v>
      </c>
      <c r="G121" s="33">
        <v>3.3738839414943103</v>
      </c>
      <c r="H121" s="33">
        <v>3.3996130718547288</v>
      </c>
      <c r="I121" s="33">
        <v>5.854772328867309</v>
      </c>
      <c r="J121" s="33">
        <v>5.3776781681548034</v>
      </c>
      <c r="K121" s="34">
        <v>3.1852196005155671</v>
      </c>
    </row>
    <row r="122" spans="2:11" x14ac:dyDescent="0.35">
      <c r="B122" s="24" t="s">
        <v>114</v>
      </c>
      <c r="C122" s="1" t="s">
        <v>2</v>
      </c>
      <c r="D122" s="25">
        <v>2.8711738963533486</v>
      </c>
      <c r="E122" s="25">
        <v>1.7108940596342286</v>
      </c>
      <c r="F122" s="25">
        <v>1.2489865986383624</v>
      </c>
      <c r="G122" s="25">
        <v>0.90581342325946057</v>
      </c>
      <c r="H122" s="25">
        <v>1.0446707383249381</v>
      </c>
      <c r="I122" s="25">
        <v>3.1877054278359358</v>
      </c>
      <c r="J122" s="25">
        <v>2.7055602149875635</v>
      </c>
      <c r="K122" s="26">
        <v>0.7697756076890917</v>
      </c>
    </row>
    <row r="123" spans="2:11" x14ac:dyDescent="0.35">
      <c r="B123" s="27"/>
      <c r="C123" s="2" t="s">
        <v>69</v>
      </c>
      <c r="D123" s="28">
        <v>5.3517301271169906</v>
      </c>
      <c r="E123" s="28">
        <v>4.3548383969810605</v>
      </c>
      <c r="F123" s="28">
        <v>3.6539797842909882</v>
      </c>
      <c r="G123" s="28">
        <v>3.3738813271639354</v>
      </c>
      <c r="H123" s="28">
        <v>3.399610457524354</v>
      </c>
      <c r="I123" s="28">
        <v>5.8547697145369346</v>
      </c>
      <c r="J123" s="28">
        <v>5.3776755538244281</v>
      </c>
      <c r="K123" s="29">
        <v>3.1852169861851922</v>
      </c>
    </row>
    <row r="124" spans="2:11" x14ac:dyDescent="0.35">
      <c r="B124" s="27" t="s">
        <v>118</v>
      </c>
      <c r="C124" s="2" t="s">
        <v>71</v>
      </c>
      <c r="D124" s="28">
        <v>5.0568136372356953</v>
      </c>
      <c r="E124" s="28">
        <v>4.0599219070997652</v>
      </c>
      <c r="F124" s="28">
        <v>3.3590632944096934</v>
      </c>
      <c r="G124" s="28">
        <v>3.0789648372826406</v>
      </c>
      <c r="H124" s="28">
        <v>3.1046939676430592</v>
      </c>
      <c r="I124" s="28">
        <v>5.5598532246556394</v>
      </c>
      <c r="J124" s="28">
        <v>5.0827590639431337</v>
      </c>
      <c r="K124" s="29">
        <v>2.8903004963038974</v>
      </c>
    </row>
    <row r="125" spans="2:11" x14ac:dyDescent="0.35">
      <c r="B125" s="30">
        <v>0</v>
      </c>
      <c r="C125" s="2" t="s">
        <v>73</v>
      </c>
      <c r="D125" s="28">
        <v>4.6144389024137533</v>
      </c>
      <c r="E125" s="28">
        <v>3.6175471722778227</v>
      </c>
      <c r="F125" s="28">
        <v>2.916688559587751</v>
      </c>
      <c r="G125" s="28">
        <v>2.6365901024606986</v>
      </c>
      <c r="H125" s="28">
        <v>2.6623192328211167</v>
      </c>
      <c r="I125" s="28">
        <v>5.1174784898336974</v>
      </c>
      <c r="J125" s="28">
        <v>4.6403843291211908</v>
      </c>
      <c r="K125" s="29">
        <v>2.447925761481955</v>
      </c>
    </row>
    <row r="126" spans="2:11" x14ac:dyDescent="0.35">
      <c r="B126" s="31"/>
      <c r="C126" s="2" t="s">
        <v>75</v>
      </c>
      <c r="D126" s="28">
        <v>4.1720641675918113</v>
      </c>
      <c r="E126" s="28">
        <v>3.1751724374558807</v>
      </c>
      <c r="F126" s="28">
        <v>2.474313824765809</v>
      </c>
      <c r="G126" s="28">
        <v>2.1942153676387561</v>
      </c>
      <c r="H126" s="28">
        <v>2.2199444979991747</v>
      </c>
      <c r="I126" s="28">
        <v>4.6751037550117545</v>
      </c>
      <c r="J126" s="28">
        <v>4.1980095942992488</v>
      </c>
      <c r="K126" s="29">
        <v>2.0055510266600129</v>
      </c>
    </row>
    <row r="127" spans="2:11" x14ac:dyDescent="0.35">
      <c r="B127" s="31"/>
      <c r="C127" s="2" t="s">
        <v>77</v>
      </c>
      <c r="D127" s="28">
        <v>4.8500761393037299</v>
      </c>
      <c r="E127" s="28">
        <v>3.824838656996834</v>
      </c>
      <c r="F127" s="28">
        <v>3.1421010963654452</v>
      </c>
      <c r="G127" s="28">
        <v>2.8577087488963331</v>
      </c>
      <c r="H127" s="28">
        <v>2.9014931241678705</v>
      </c>
      <c r="I127" s="28">
        <v>5.3256050516797879</v>
      </c>
      <c r="J127" s="28">
        <v>4.8495543209613654</v>
      </c>
      <c r="K127" s="29">
        <v>2.6740452889682182</v>
      </c>
    </row>
    <row r="128" spans="2:11" x14ac:dyDescent="0.35">
      <c r="B128" s="31"/>
      <c r="C128" s="2" t="s">
        <v>79</v>
      </c>
      <c r="D128" s="28">
        <v>4.6035307609957403</v>
      </c>
      <c r="E128" s="28">
        <v>3.5782932786888439</v>
      </c>
      <c r="F128" s="28">
        <v>2.8955557180574552</v>
      </c>
      <c r="G128" s="28">
        <v>2.611163370588343</v>
      </c>
      <c r="H128" s="28">
        <v>2.6549477458598805</v>
      </c>
      <c r="I128" s="28">
        <v>5.0790596733717983</v>
      </c>
      <c r="J128" s="28">
        <v>4.6030089426533758</v>
      </c>
      <c r="K128" s="29">
        <v>2.4274999106602282</v>
      </c>
    </row>
    <row r="129" spans="2:11" x14ac:dyDescent="0.35">
      <c r="B129" s="31"/>
      <c r="C129" s="2" t="s">
        <v>81</v>
      </c>
      <c r="D129" s="28">
        <v>4.2337126935337555</v>
      </c>
      <c r="E129" s="28">
        <v>3.2084752112268591</v>
      </c>
      <c r="F129" s="28">
        <v>2.5257376505954703</v>
      </c>
      <c r="G129" s="28">
        <v>2.2413453031263582</v>
      </c>
      <c r="H129" s="28">
        <v>2.2851296783978956</v>
      </c>
      <c r="I129" s="28">
        <v>4.7092416059098134</v>
      </c>
      <c r="J129" s="28">
        <v>4.2331908751913909</v>
      </c>
      <c r="K129" s="29">
        <v>2.0576818431982433</v>
      </c>
    </row>
    <row r="130" spans="2:11" x14ac:dyDescent="0.35">
      <c r="B130" s="31"/>
      <c r="C130" s="2" t="s">
        <v>83</v>
      </c>
      <c r="D130" s="28">
        <v>3.8638946260717706</v>
      </c>
      <c r="E130" s="28">
        <v>2.8386571437648742</v>
      </c>
      <c r="F130" s="28">
        <v>2.155919583133485</v>
      </c>
      <c r="G130" s="28">
        <v>1.8715272356643731</v>
      </c>
      <c r="H130" s="28">
        <v>1.9153116109359105</v>
      </c>
      <c r="I130" s="28">
        <v>4.3394235384478286</v>
      </c>
      <c r="J130" s="28">
        <v>3.8633728077294056</v>
      </c>
      <c r="K130" s="29">
        <v>1.6878637757362585</v>
      </c>
    </row>
    <row r="131" spans="2:11" ht="15" thickBot="1" x14ac:dyDescent="0.4">
      <c r="B131" s="32"/>
      <c r="C131" s="3" t="s">
        <v>84</v>
      </c>
      <c r="D131" s="33">
        <v>5.3517301271169906</v>
      </c>
      <c r="E131" s="33">
        <v>4.3548383969810605</v>
      </c>
      <c r="F131" s="33">
        <v>3.6539797842909882</v>
      </c>
      <c r="G131" s="33">
        <v>3.3738813271639354</v>
      </c>
      <c r="H131" s="33">
        <v>3.399610457524354</v>
      </c>
      <c r="I131" s="33">
        <v>5.8547697145369346</v>
      </c>
      <c r="J131" s="33">
        <v>5.3776755538244281</v>
      </c>
      <c r="K131" s="34">
        <v>3.1852169861851922</v>
      </c>
    </row>
    <row r="132" spans="2:11" x14ac:dyDescent="0.35">
      <c r="B132" s="36" t="s">
        <v>119</v>
      </c>
      <c r="C132" s="1" t="s">
        <v>2</v>
      </c>
      <c r="D132" s="25">
        <v>2.8711770557511174</v>
      </c>
      <c r="E132" s="25">
        <v>1.7108970077366632</v>
      </c>
      <c r="F132" s="25">
        <v>1.2489907777221276</v>
      </c>
      <c r="G132" s="25">
        <v>0.90581716976154025</v>
      </c>
      <c r="H132" s="25">
        <v>1.0446747954584261</v>
      </c>
      <c r="I132" s="25">
        <v>3.1877077637410887</v>
      </c>
      <c r="J132" s="25">
        <v>2.7055626761886336</v>
      </c>
      <c r="K132" s="26">
        <v>0.76977939074514201</v>
      </c>
    </row>
    <row r="133" spans="2:11" x14ac:dyDescent="0.35">
      <c r="B133" s="27"/>
      <c r="C133" s="2" t="s">
        <v>69</v>
      </c>
      <c r="D133" s="28">
        <v>5.3517329513352481</v>
      </c>
      <c r="E133" s="28">
        <v>4.3548410857013664</v>
      </c>
      <c r="F133" s="28">
        <v>3.6539827909465679</v>
      </c>
      <c r="G133" s="28">
        <v>3.3738842070454007</v>
      </c>
      <c r="H133" s="28">
        <v>3.3996134761546122</v>
      </c>
      <c r="I133" s="28">
        <v>5.8547721488801843</v>
      </c>
      <c r="J133" s="28">
        <v>5.3776780726032456</v>
      </c>
      <c r="K133" s="29">
        <v>3.1852201040906269</v>
      </c>
    </row>
    <row r="134" spans="2:11" x14ac:dyDescent="0.35">
      <c r="B134" s="27" t="s">
        <v>115</v>
      </c>
      <c r="C134" s="2" t="s">
        <v>71</v>
      </c>
      <c r="D134" s="28">
        <v>5.0568164614539537</v>
      </c>
      <c r="E134" s="28">
        <v>4.059924595820072</v>
      </c>
      <c r="F134" s="28">
        <v>3.359066301065273</v>
      </c>
      <c r="G134" s="28">
        <v>3.0789677171641059</v>
      </c>
      <c r="H134" s="28">
        <v>3.1046969862733174</v>
      </c>
      <c r="I134" s="28">
        <v>5.559855658998889</v>
      </c>
      <c r="J134" s="28">
        <v>5.0827615827219512</v>
      </c>
      <c r="K134" s="29">
        <v>2.8903036142093321</v>
      </c>
    </row>
    <row r="135" spans="2:11" x14ac:dyDescent="0.35">
      <c r="B135" s="30">
        <v>0</v>
      </c>
      <c r="C135" s="2" t="s">
        <v>73</v>
      </c>
      <c r="D135" s="28">
        <v>4.6144417266320108</v>
      </c>
      <c r="E135" s="28">
        <v>3.6175498609981296</v>
      </c>
      <c r="F135" s="28">
        <v>2.916691566243331</v>
      </c>
      <c r="G135" s="28">
        <v>2.6365929823421634</v>
      </c>
      <c r="H135" s="28">
        <v>2.6623222514513749</v>
      </c>
      <c r="I135" s="28">
        <v>5.117480924176947</v>
      </c>
      <c r="J135" s="28">
        <v>4.6403868479000083</v>
      </c>
      <c r="K135" s="29">
        <v>2.4479288793873897</v>
      </c>
    </row>
    <row r="136" spans="2:11" x14ac:dyDescent="0.35">
      <c r="B136" s="31"/>
      <c r="C136" s="2" t="s">
        <v>75</v>
      </c>
      <c r="D136" s="28">
        <v>4.1720669918100688</v>
      </c>
      <c r="E136" s="28">
        <v>3.1751751261761871</v>
      </c>
      <c r="F136" s="28">
        <v>2.474316831421389</v>
      </c>
      <c r="G136" s="28">
        <v>2.1942182475202214</v>
      </c>
      <c r="H136" s="28">
        <v>2.2199475166294329</v>
      </c>
      <c r="I136" s="28">
        <v>4.6751061893550041</v>
      </c>
      <c r="J136" s="28">
        <v>4.1980121130780663</v>
      </c>
      <c r="K136" s="29">
        <v>2.0055541445654477</v>
      </c>
    </row>
    <row r="137" spans="2:11" x14ac:dyDescent="0.35">
      <c r="B137" s="31"/>
      <c r="C137" s="2" t="s">
        <v>77</v>
      </c>
      <c r="D137" s="28">
        <v>4.8500790289846609</v>
      </c>
      <c r="E137" s="28">
        <v>3.8248414151593462</v>
      </c>
      <c r="F137" s="28">
        <v>3.1421043452207464</v>
      </c>
      <c r="G137" s="28">
        <v>2.8577117504815419</v>
      </c>
      <c r="H137" s="28">
        <v>2.9014963050350873</v>
      </c>
      <c r="I137" s="28">
        <v>5.3256074189912539</v>
      </c>
      <c r="J137" s="28">
        <v>4.8495567726757027</v>
      </c>
      <c r="K137" s="29">
        <v>2.6740483614265425</v>
      </c>
    </row>
    <row r="138" spans="2:11" x14ac:dyDescent="0.35">
      <c r="B138" s="31"/>
      <c r="C138" s="2" t="s">
        <v>79</v>
      </c>
      <c r="D138" s="28">
        <v>4.6035336506766713</v>
      </c>
      <c r="E138" s="28">
        <v>3.5782960368513561</v>
      </c>
      <c r="F138" s="28">
        <v>2.8955589669127564</v>
      </c>
      <c r="G138" s="28">
        <v>2.6111663721735519</v>
      </c>
      <c r="H138" s="28">
        <v>2.6549509267270972</v>
      </c>
      <c r="I138" s="28">
        <v>5.0790620406832643</v>
      </c>
      <c r="J138" s="28">
        <v>4.6030113943677131</v>
      </c>
      <c r="K138" s="29">
        <v>2.4275029831185524</v>
      </c>
    </row>
    <row r="139" spans="2:11" x14ac:dyDescent="0.35">
      <c r="B139" s="31"/>
      <c r="C139" s="2" t="s">
        <v>81</v>
      </c>
      <c r="D139" s="28">
        <v>4.2337155832146864</v>
      </c>
      <c r="E139" s="28">
        <v>3.2084779693893712</v>
      </c>
      <c r="F139" s="28">
        <v>2.5257408994507715</v>
      </c>
      <c r="G139" s="28">
        <v>2.241348304711567</v>
      </c>
      <c r="H139" s="28">
        <v>2.2851328592651123</v>
      </c>
      <c r="I139" s="28">
        <v>4.7092439732212794</v>
      </c>
      <c r="J139" s="28">
        <v>4.2331933269057282</v>
      </c>
      <c r="K139" s="29">
        <v>2.0576849156565675</v>
      </c>
    </row>
    <row r="140" spans="2:11" x14ac:dyDescent="0.35">
      <c r="B140" s="31"/>
      <c r="C140" s="2" t="s">
        <v>83</v>
      </c>
      <c r="D140" s="28">
        <v>3.8638975157527007</v>
      </c>
      <c r="E140" s="28">
        <v>2.8386599019273859</v>
      </c>
      <c r="F140" s="28">
        <v>2.1559228319887862</v>
      </c>
      <c r="G140" s="28">
        <v>1.8715302372495819</v>
      </c>
      <c r="H140" s="28">
        <v>1.9153147918031272</v>
      </c>
      <c r="I140" s="28">
        <v>4.3394259057592945</v>
      </c>
      <c r="J140" s="28">
        <v>3.8633752594437434</v>
      </c>
      <c r="K140" s="29">
        <v>1.6878668481945824</v>
      </c>
    </row>
    <row r="141" spans="2:11" ht="15" thickBot="1" x14ac:dyDescent="0.4">
      <c r="B141" s="32"/>
      <c r="C141" s="3" t="s">
        <v>84</v>
      </c>
      <c r="D141" s="33">
        <v>5.3517329513352481</v>
      </c>
      <c r="E141" s="33">
        <v>4.3548410857013664</v>
      </c>
      <c r="F141" s="33">
        <v>3.6539827909465679</v>
      </c>
      <c r="G141" s="33">
        <v>3.3738842070454007</v>
      </c>
      <c r="H141" s="33">
        <v>3.3996134761546122</v>
      </c>
      <c r="I141" s="33">
        <v>5.8547721488801843</v>
      </c>
      <c r="J141" s="33">
        <v>5.3776780726032456</v>
      </c>
      <c r="K141" s="34">
        <v>3.1852201040906269</v>
      </c>
    </row>
    <row r="142" spans="2:11" x14ac:dyDescent="0.35">
      <c r="B142" s="36" t="s">
        <v>119</v>
      </c>
      <c r="C142" s="1" t="s">
        <v>2</v>
      </c>
      <c r="D142" s="25">
        <v>2.8711755742972382</v>
      </c>
      <c r="E142" s="25">
        <v>1.7108955262827843</v>
      </c>
      <c r="F142" s="25">
        <v>1.2489892962682487</v>
      </c>
      <c r="G142" s="25">
        <v>0.90581568830766135</v>
      </c>
      <c r="H142" s="25">
        <v>1.0446733140045472</v>
      </c>
      <c r="I142" s="25">
        <v>3.1877062822872095</v>
      </c>
      <c r="J142" s="25">
        <v>2.7055611947347544</v>
      </c>
      <c r="K142" s="26">
        <v>0.76977790929126311</v>
      </c>
    </row>
    <row r="143" spans="2:11" x14ac:dyDescent="0.35">
      <c r="B143" s="27"/>
      <c r="C143" s="2" t="s">
        <v>69</v>
      </c>
      <c r="D143" s="28">
        <v>5.3517314698813694</v>
      </c>
      <c r="E143" s="28">
        <v>4.3548396042474877</v>
      </c>
      <c r="F143" s="28">
        <v>3.6539813094926892</v>
      </c>
      <c r="G143" s="28">
        <v>3.373882725591522</v>
      </c>
      <c r="H143" s="28">
        <v>3.3996119947007331</v>
      </c>
      <c r="I143" s="28">
        <v>5.8547706674263056</v>
      </c>
      <c r="J143" s="28">
        <v>5.3776765911493669</v>
      </c>
      <c r="K143" s="29">
        <v>3.1852186226367483</v>
      </c>
    </row>
    <row r="144" spans="2:11" x14ac:dyDescent="0.35">
      <c r="B144" s="27" t="s">
        <v>116</v>
      </c>
      <c r="C144" s="2" t="s">
        <v>71</v>
      </c>
      <c r="D144" s="28">
        <v>5.0568149800000741</v>
      </c>
      <c r="E144" s="28">
        <v>4.0599231143661925</v>
      </c>
      <c r="F144" s="28">
        <v>3.3590648196113944</v>
      </c>
      <c r="G144" s="28">
        <v>3.0789662357102272</v>
      </c>
      <c r="H144" s="28">
        <v>3.1046955048194382</v>
      </c>
      <c r="I144" s="28">
        <v>5.5598541775450103</v>
      </c>
      <c r="J144" s="28">
        <v>5.0827601012680717</v>
      </c>
      <c r="K144" s="29">
        <v>2.8903021327554534</v>
      </c>
    </row>
    <row r="145" spans="2:11" x14ac:dyDescent="0.35">
      <c r="B145" s="30">
        <v>0</v>
      </c>
      <c r="C145" s="2" t="s">
        <v>73</v>
      </c>
      <c r="D145" s="28">
        <v>4.6144402451781321</v>
      </c>
      <c r="E145" s="28">
        <v>3.6175483795442505</v>
      </c>
      <c r="F145" s="28">
        <v>2.9166900847894519</v>
      </c>
      <c r="G145" s="28">
        <v>2.6365915008882848</v>
      </c>
      <c r="H145" s="28">
        <v>2.6623207699974958</v>
      </c>
      <c r="I145" s="28">
        <v>5.1174794427230683</v>
      </c>
      <c r="J145" s="28">
        <v>4.6403853664461296</v>
      </c>
      <c r="K145" s="29">
        <v>2.447927397933511</v>
      </c>
    </row>
    <row r="146" spans="2:11" x14ac:dyDescent="0.35">
      <c r="B146" s="31"/>
      <c r="C146" s="2" t="s">
        <v>75</v>
      </c>
      <c r="D146" s="28">
        <v>4.1720655103561901</v>
      </c>
      <c r="E146" s="28">
        <v>3.175173644722308</v>
      </c>
      <c r="F146" s="28">
        <v>2.4743153499675099</v>
      </c>
      <c r="G146" s="28">
        <v>2.1942167660663427</v>
      </c>
      <c r="H146" s="28">
        <v>2.2199460351755538</v>
      </c>
      <c r="I146" s="28">
        <v>4.6751047079011254</v>
      </c>
      <c r="J146" s="28">
        <v>4.1980106316241876</v>
      </c>
      <c r="K146" s="29">
        <v>2.005552663111569</v>
      </c>
    </row>
    <row r="147" spans="2:11" x14ac:dyDescent="0.35">
      <c r="B147" s="31"/>
      <c r="C147" s="2" t="s">
        <v>77</v>
      </c>
      <c r="D147" s="28">
        <v>4.8500775475307822</v>
      </c>
      <c r="E147" s="28">
        <v>3.824839933705467</v>
      </c>
      <c r="F147" s="28">
        <v>3.1421028637668673</v>
      </c>
      <c r="G147" s="28">
        <v>2.8577102690276632</v>
      </c>
      <c r="H147" s="28">
        <v>2.9014948235812081</v>
      </c>
      <c r="I147" s="28">
        <v>5.3256059375373743</v>
      </c>
      <c r="J147" s="28">
        <v>4.849555291221824</v>
      </c>
      <c r="K147" s="29">
        <v>2.6740468799726638</v>
      </c>
    </row>
    <row r="148" spans="2:11" x14ac:dyDescent="0.35">
      <c r="B148" s="31"/>
      <c r="C148" s="2" t="s">
        <v>79</v>
      </c>
      <c r="D148" s="28">
        <v>4.6035321692227917</v>
      </c>
      <c r="E148" s="28">
        <v>3.578294555397477</v>
      </c>
      <c r="F148" s="28">
        <v>2.8955574854588773</v>
      </c>
      <c r="G148" s="28">
        <v>2.6111648907196727</v>
      </c>
      <c r="H148" s="28">
        <v>2.6549494452732181</v>
      </c>
      <c r="I148" s="28">
        <v>5.0790605592293847</v>
      </c>
      <c r="J148" s="28">
        <v>4.6030099129138344</v>
      </c>
      <c r="K148" s="29">
        <v>2.4275015016646737</v>
      </c>
    </row>
    <row r="149" spans="2:11" x14ac:dyDescent="0.35">
      <c r="B149" s="31"/>
      <c r="C149" s="2" t="s">
        <v>81</v>
      </c>
      <c r="D149" s="28">
        <v>4.2337141017608069</v>
      </c>
      <c r="E149" s="28">
        <v>3.2084764879354921</v>
      </c>
      <c r="F149" s="28">
        <v>2.5257394179968924</v>
      </c>
      <c r="G149" s="28">
        <v>2.2413468232576879</v>
      </c>
      <c r="H149" s="28">
        <v>2.2851313778112332</v>
      </c>
      <c r="I149" s="28">
        <v>4.7092424917673998</v>
      </c>
      <c r="J149" s="28">
        <v>4.2331918454518496</v>
      </c>
      <c r="K149" s="29">
        <v>2.0576834342026888</v>
      </c>
    </row>
    <row r="150" spans="2:11" x14ac:dyDescent="0.35">
      <c r="B150" s="31"/>
      <c r="C150" s="2" t="s">
        <v>83</v>
      </c>
      <c r="D150" s="28">
        <v>3.8638960342988216</v>
      </c>
      <c r="E150" s="28">
        <v>2.8386584204735072</v>
      </c>
      <c r="F150" s="28">
        <v>2.1559213505349075</v>
      </c>
      <c r="G150" s="28">
        <v>1.871528755795703</v>
      </c>
      <c r="H150" s="28">
        <v>1.9153133103492481</v>
      </c>
      <c r="I150" s="28">
        <v>4.339424424305415</v>
      </c>
      <c r="J150" s="28">
        <v>3.8633737779898647</v>
      </c>
      <c r="K150" s="29">
        <v>1.6878653667407035</v>
      </c>
    </row>
    <row r="151" spans="2:11" ht="15" thickBot="1" x14ac:dyDescent="0.4">
      <c r="B151" s="32"/>
      <c r="C151" s="3" t="s">
        <v>84</v>
      </c>
      <c r="D151" s="33">
        <v>5.3517314698813694</v>
      </c>
      <c r="E151" s="33">
        <v>4.3548396042474877</v>
      </c>
      <c r="F151" s="33">
        <v>3.6539813094926892</v>
      </c>
      <c r="G151" s="33">
        <v>3.373882725591522</v>
      </c>
      <c r="H151" s="33">
        <v>3.3996119947007331</v>
      </c>
      <c r="I151" s="33">
        <v>5.8547706674263056</v>
      </c>
      <c r="J151" s="33">
        <v>5.3776765911493669</v>
      </c>
      <c r="K151" s="34">
        <v>3.1852186226367483</v>
      </c>
    </row>
    <row r="152" spans="2:11" x14ac:dyDescent="0.35">
      <c r="B152" s="36" t="s">
        <v>119</v>
      </c>
      <c r="C152" s="1" t="s">
        <v>2</v>
      </c>
      <c r="D152" s="25">
        <v>2.8711733521164198</v>
      </c>
      <c r="E152" s="25">
        <v>1.7108933041019658</v>
      </c>
      <c r="F152" s="25">
        <v>1.2489870740874305</v>
      </c>
      <c r="G152" s="25">
        <v>0.90581346612684288</v>
      </c>
      <c r="H152" s="25">
        <v>1.044671091823729</v>
      </c>
      <c r="I152" s="25">
        <v>3.1877040601063911</v>
      </c>
      <c r="J152" s="25">
        <v>2.705558972553936</v>
      </c>
      <c r="K152" s="26">
        <v>0.76977568711044475</v>
      </c>
    </row>
    <row r="153" spans="2:11" x14ac:dyDescent="0.35">
      <c r="B153" s="27"/>
      <c r="C153" s="2" t="s">
        <v>69</v>
      </c>
      <c r="D153" s="28">
        <v>5.3517292477005514</v>
      </c>
      <c r="E153" s="28">
        <v>4.3548373820666697</v>
      </c>
      <c r="F153" s="28">
        <v>3.6539790873118707</v>
      </c>
      <c r="G153" s="28">
        <v>3.3738805034107036</v>
      </c>
      <c r="H153" s="28">
        <v>3.3996097725199146</v>
      </c>
      <c r="I153" s="28">
        <v>5.8547684452454867</v>
      </c>
      <c r="J153" s="28">
        <v>5.3776743689685489</v>
      </c>
      <c r="K153" s="29">
        <v>3.1852164004559298</v>
      </c>
    </row>
    <row r="154" spans="2:11" x14ac:dyDescent="0.35">
      <c r="B154" s="27" t="s">
        <v>117</v>
      </c>
      <c r="C154" s="2" t="s">
        <v>71</v>
      </c>
      <c r="D154" s="28">
        <v>5.0568127578192561</v>
      </c>
      <c r="E154" s="28">
        <v>4.0599208921853744</v>
      </c>
      <c r="F154" s="28">
        <v>3.3590625974305759</v>
      </c>
      <c r="G154" s="28">
        <v>3.0789640135294087</v>
      </c>
      <c r="H154" s="28">
        <v>3.1046932826386198</v>
      </c>
      <c r="I154" s="28">
        <v>5.5598519553641923</v>
      </c>
      <c r="J154" s="28">
        <v>5.0827578790872536</v>
      </c>
      <c r="K154" s="29">
        <v>2.890299910574635</v>
      </c>
    </row>
    <row r="155" spans="2:11" x14ac:dyDescent="0.35">
      <c r="B155" s="30">
        <v>0</v>
      </c>
      <c r="C155" s="2" t="s">
        <v>73</v>
      </c>
      <c r="D155" s="28">
        <v>4.6144380229973141</v>
      </c>
      <c r="E155" s="28">
        <v>3.617546157363432</v>
      </c>
      <c r="F155" s="28">
        <v>2.9166878626086334</v>
      </c>
      <c r="G155" s="28">
        <v>2.6365892787074663</v>
      </c>
      <c r="H155" s="28">
        <v>2.6623185478166778</v>
      </c>
      <c r="I155" s="28">
        <v>5.1174772205422503</v>
      </c>
      <c r="J155" s="28">
        <v>4.6403831442653116</v>
      </c>
      <c r="K155" s="29">
        <v>2.4479251757526925</v>
      </c>
    </row>
    <row r="156" spans="2:11" x14ac:dyDescent="0.35">
      <c r="B156" s="31"/>
      <c r="C156" s="2" t="s">
        <v>75</v>
      </c>
      <c r="D156" s="28">
        <v>4.1720632881753712</v>
      </c>
      <c r="E156" s="28">
        <v>3.17517142254149</v>
      </c>
      <c r="F156" s="28">
        <v>2.4743131277866919</v>
      </c>
      <c r="G156" s="28">
        <v>2.1942145438855243</v>
      </c>
      <c r="H156" s="28">
        <v>2.2199438129947353</v>
      </c>
      <c r="I156" s="28">
        <v>4.6751024857203074</v>
      </c>
      <c r="J156" s="28">
        <v>4.1980084094433687</v>
      </c>
      <c r="K156" s="29">
        <v>2.0055504409307505</v>
      </c>
    </row>
    <row r="157" spans="2:11" x14ac:dyDescent="0.35">
      <c r="B157" s="31"/>
      <c r="C157" s="2" t="s">
        <v>77</v>
      </c>
      <c r="D157" s="28">
        <v>4.8500753253499633</v>
      </c>
      <c r="E157" s="28">
        <v>3.8248377115246486</v>
      </c>
      <c r="F157" s="28">
        <v>3.1421006415860488</v>
      </c>
      <c r="G157" s="28">
        <v>2.8577080468468448</v>
      </c>
      <c r="H157" s="28">
        <v>2.9014926014003901</v>
      </c>
      <c r="I157" s="28">
        <v>5.3256037153565563</v>
      </c>
      <c r="J157" s="28">
        <v>4.8495530690410051</v>
      </c>
      <c r="K157" s="29">
        <v>2.6740446577918453</v>
      </c>
    </row>
    <row r="158" spans="2:11" x14ac:dyDescent="0.35">
      <c r="B158" s="31"/>
      <c r="C158" s="2" t="s">
        <v>79</v>
      </c>
      <c r="D158" s="28">
        <v>4.6035299470419737</v>
      </c>
      <c r="E158" s="28">
        <v>3.5782923332166585</v>
      </c>
      <c r="F158" s="28">
        <v>2.8955552632780588</v>
      </c>
      <c r="G158" s="28">
        <v>2.6111626685388547</v>
      </c>
      <c r="H158" s="28">
        <v>2.6549472230924001</v>
      </c>
      <c r="I158" s="28">
        <v>5.0790583370485667</v>
      </c>
      <c r="J158" s="28">
        <v>4.6030076907330164</v>
      </c>
      <c r="K158" s="29">
        <v>2.4274992794838552</v>
      </c>
    </row>
    <row r="159" spans="2:11" x14ac:dyDescent="0.35">
      <c r="B159" s="31"/>
      <c r="C159" s="2" t="s">
        <v>81</v>
      </c>
      <c r="D159" s="28">
        <v>4.2337118795799888</v>
      </c>
      <c r="E159" s="28">
        <v>3.2084742657546736</v>
      </c>
      <c r="F159" s="28">
        <v>2.5257371958160739</v>
      </c>
      <c r="G159" s="28">
        <v>2.2413446010768694</v>
      </c>
      <c r="H159" s="28">
        <v>2.2851291556304147</v>
      </c>
      <c r="I159" s="28">
        <v>4.7092402695865818</v>
      </c>
      <c r="J159" s="28">
        <v>4.2331896232710315</v>
      </c>
      <c r="K159" s="29">
        <v>2.0576812120218699</v>
      </c>
    </row>
    <row r="160" spans="2:11" x14ac:dyDescent="0.35">
      <c r="B160" s="31"/>
      <c r="C160" s="2" t="s">
        <v>83</v>
      </c>
      <c r="D160" s="28">
        <v>3.8638938121180035</v>
      </c>
      <c r="E160" s="28">
        <v>2.8386561982926888</v>
      </c>
      <c r="F160" s="28">
        <v>2.1559191283540891</v>
      </c>
      <c r="G160" s="28">
        <v>1.8715265336148845</v>
      </c>
      <c r="H160" s="28">
        <v>1.9153110881684299</v>
      </c>
      <c r="I160" s="28">
        <v>4.339422202124597</v>
      </c>
      <c r="J160" s="28">
        <v>3.8633715558090462</v>
      </c>
      <c r="K160" s="29">
        <v>1.6878631445598853</v>
      </c>
    </row>
    <row r="161" spans="2:11" ht="15" thickBot="1" x14ac:dyDescent="0.4">
      <c r="B161" s="32"/>
      <c r="C161" s="3" t="s">
        <v>84</v>
      </c>
      <c r="D161" s="33">
        <v>5.3517292477005514</v>
      </c>
      <c r="E161" s="33">
        <v>4.3548373820666697</v>
      </c>
      <c r="F161" s="33">
        <v>3.6539790873118707</v>
      </c>
      <c r="G161" s="33">
        <v>3.3738805034107036</v>
      </c>
      <c r="H161" s="33">
        <v>3.3996097725199146</v>
      </c>
      <c r="I161" s="33">
        <v>5.8547684452454867</v>
      </c>
      <c r="J161" s="33">
        <v>5.3776743689685489</v>
      </c>
      <c r="K161" s="34">
        <v>3.1852164004559298</v>
      </c>
    </row>
    <row r="162" spans="2:11" x14ac:dyDescent="0.35">
      <c r="B162" s="36" t="s">
        <v>119</v>
      </c>
      <c r="C162" s="1" t="s">
        <v>2</v>
      </c>
      <c r="D162" s="25">
        <v>2.8711711299356018</v>
      </c>
      <c r="E162" s="25">
        <v>1.7108910819211476</v>
      </c>
      <c r="F162" s="25">
        <v>1.248984851906612</v>
      </c>
      <c r="G162" s="25">
        <v>0.90581124394602441</v>
      </c>
      <c r="H162" s="25">
        <v>1.0446688696429103</v>
      </c>
      <c r="I162" s="25">
        <v>3.1877018379255726</v>
      </c>
      <c r="J162" s="25">
        <v>2.7055567503731179</v>
      </c>
      <c r="K162" s="26">
        <v>0.76977346492962617</v>
      </c>
    </row>
    <row r="163" spans="2:11" x14ac:dyDescent="0.35">
      <c r="B163" s="27"/>
      <c r="C163" s="2" t="s">
        <v>69</v>
      </c>
      <c r="D163" s="28">
        <v>5.3517270255197325</v>
      </c>
      <c r="E163" s="28">
        <v>4.3548351598858508</v>
      </c>
      <c r="F163" s="28">
        <v>3.6539768651310522</v>
      </c>
      <c r="G163" s="28">
        <v>3.3738782812298851</v>
      </c>
      <c r="H163" s="28">
        <v>3.3996075503390966</v>
      </c>
      <c r="I163" s="28">
        <v>5.8547662230646687</v>
      </c>
      <c r="J163" s="28">
        <v>5.37767214678773</v>
      </c>
      <c r="K163" s="29">
        <v>3.1852141782751113</v>
      </c>
    </row>
    <row r="164" spans="2:11" x14ac:dyDescent="0.35">
      <c r="B164" s="27" t="s">
        <v>118</v>
      </c>
      <c r="C164" s="2" t="s">
        <v>71</v>
      </c>
      <c r="D164" s="28">
        <v>5.0568105356384381</v>
      </c>
      <c r="E164" s="28">
        <v>4.0599186700045564</v>
      </c>
      <c r="F164" s="28">
        <v>3.3590603752497574</v>
      </c>
      <c r="G164" s="28">
        <v>3.0789617913485903</v>
      </c>
      <c r="H164" s="28">
        <v>3.1046910604578013</v>
      </c>
      <c r="I164" s="28">
        <v>5.5598497331833734</v>
      </c>
      <c r="J164" s="28">
        <v>5.0827556569064356</v>
      </c>
      <c r="K164" s="29">
        <v>2.8902976883938165</v>
      </c>
    </row>
    <row r="165" spans="2:11" x14ac:dyDescent="0.35">
      <c r="B165" s="30">
        <v>0</v>
      </c>
      <c r="C165" s="2" t="s">
        <v>73</v>
      </c>
      <c r="D165" s="28">
        <v>4.6144358008164952</v>
      </c>
      <c r="E165" s="28">
        <v>3.617543935182614</v>
      </c>
      <c r="F165" s="28">
        <v>2.916685640427815</v>
      </c>
      <c r="G165" s="28">
        <v>2.6365870565266478</v>
      </c>
      <c r="H165" s="28">
        <v>2.6623163256358593</v>
      </c>
      <c r="I165" s="28">
        <v>5.1174749983614305</v>
      </c>
      <c r="J165" s="28">
        <v>4.6403809220844927</v>
      </c>
      <c r="K165" s="29">
        <v>2.4479229535718741</v>
      </c>
    </row>
    <row r="166" spans="2:11" x14ac:dyDescent="0.35">
      <c r="B166" s="31"/>
      <c r="C166" s="2" t="s">
        <v>75</v>
      </c>
      <c r="D166" s="28">
        <v>4.1720610659945532</v>
      </c>
      <c r="E166" s="28">
        <v>3.1751692003606715</v>
      </c>
      <c r="F166" s="28">
        <v>2.474310905605873</v>
      </c>
      <c r="G166" s="28">
        <v>2.1942123217047054</v>
      </c>
      <c r="H166" s="28">
        <v>2.2199415908139168</v>
      </c>
      <c r="I166" s="28">
        <v>4.6751002635394885</v>
      </c>
      <c r="J166" s="28">
        <v>4.1980061872625507</v>
      </c>
      <c r="K166" s="29">
        <v>2.0055482187499316</v>
      </c>
    </row>
    <row r="167" spans="2:11" x14ac:dyDescent="0.35">
      <c r="B167" s="31"/>
      <c r="C167" s="2" t="s">
        <v>77</v>
      </c>
      <c r="D167" s="28">
        <v>4.8500731031691453</v>
      </c>
      <c r="E167" s="28">
        <v>3.8248354893438301</v>
      </c>
      <c r="F167" s="28">
        <v>3.1420984194052308</v>
      </c>
      <c r="G167" s="28">
        <v>2.8577058246660263</v>
      </c>
      <c r="H167" s="28">
        <v>2.9014903792195716</v>
      </c>
      <c r="I167" s="28">
        <v>5.3256014931757374</v>
      </c>
      <c r="J167" s="28">
        <v>4.8495508468601871</v>
      </c>
      <c r="K167" s="29">
        <v>2.6740424356110268</v>
      </c>
    </row>
    <row r="168" spans="2:11" x14ac:dyDescent="0.35">
      <c r="B168" s="31"/>
      <c r="C168" s="2" t="s">
        <v>79</v>
      </c>
      <c r="D168" s="28">
        <v>4.6035277248611548</v>
      </c>
      <c r="E168" s="28">
        <v>3.57829011103584</v>
      </c>
      <c r="F168" s="28">
        <v>2.8955530410972408</v>
      </c>
      <c r="G168" s="28">
        <v>2.6111604463580362</v>
      </c>
      <c r="H168" s="28">
        <v>2.6549450009115816</v>
      </c>
      <c r="I168" s="28">
        <v>5.0790561148677487</v>
      </c>
      <c r="J168" s="28">
        <v>4.6030054685521975</v>
      </c>
      <c r="K168" s="29">
        <v>2.4274970573030368</v>
      </c>
    </row>
    <row r="169" spans="2:11" x14ac:dyDescent="0.35">
      <c r="B169" s="31"/>
      <c r="C169" s="2" t="s">
        <v>81</v>
      </c>
      <c r="D169" s="28">
        <v>4.2337096573991699</v>
      </c>
      <c r="E169" s="28">
        <v>3.2084720435738552</v>
      </c>
      <c r="F169" s="28">
        <v>2.525734973635255</v>
      </c>
      <c r="G169" s="28">
        <v>2.2413423788960509</v>
      </c>
      <c r="H169" s="28">
        <v>2.2851269334495963</v>
      </c>
      <c r="I169" s="28">
        <v>4.7092380474057638</v>
      </c>
      <c r="J169" s="28">
        <v>4.2331874010902126</v>
      </c>
      <c r="K169" s="29">
        <v>2.0576789898410519</v>
      </c>
    </row>
    <row r="170" spans="2:11" x14ac:dyDescent="0.35">
      <c r="B170" s="31"/>
      <c r="C170" s="2" t="s">
        <v>83</v>
      </c>
      <c r="D170" s="28">
        <v>3.8638915899371851</v>
      </c>
      <c r="E170" s="28">
        <v>2.8386539761118699</v>
      </c>
      <c r="F170" s="28">
        <v>2.1559169061732701</v>
      </c>
      <c r="G170" s="28">
        <v>1.8715243114340658</v>
      </c>
      <c r="H170" s="28">
        <v>1.9153088659876112</v>
      </c>
      <c r="I170" s="28">
        <v>4.339419979943778</v>
      </c>
      <c r="J170" s="28">
        <v>3.8633693336282273</v>
      </c>
      <c r="K170" s="29">
        <v>1.6878609223790666</v>
      </c>
    </row>
    <row r="171" spans="2:11" ht="15" thickBot="1" x14ac:dyDescent="0.4">
      <c r="B171" s="32"/>
      <c r="C171" s="3" t="s">
        <v>84</v>
      </c>
      <c r="D171" s="33">
        <v>5.3517270255197325</v>
      </c>
      <c r="E171" s="33">
        <v>4.3548351598858508</v>
      </c>
      <c r="F171" s="33">
        <v>3.6539768651310522</v>
      </c>
      <c r="G171" s="33">
        <v>3.3738782812298851</v>
      </c>
      <c r="H171" s="33">
        <v>3.3996075503390966</v>
      </c>
      <c r="I171" s="33">
        <v>5.8547662230646687</v>
      </c>
      <c r="J171" s="33">
        <v>5.37767214678773</v>
      </c>
      <c r="K171" s="34">
        <v>3.1852141782751113</v>
      </c>
    </row>
    <row r="173" spans="2:11" ht="15" thickBot="1" x14ac:dyDescent="0.4"/>
    <row r="174" spans="2:11" ht="26.5" thickBot="1" x14ac:dyDescent="0.65">
      <c r="B174" s="4" t="s">
        <v>85</v>
      </c>
      <c r="C174" s="5"/>
      <c r="D174" s="6">
        <v>1</v>
      </c>
      <c r="E174" s="7" t="s">
        <v>120</v>
      </c>
      <c r="F174" s="8"/>
      <c r="G174" s="8"/>
      <c r="H174" s="8"/>
      <c r="I174" s="9"/>
      <c r="J174" s="5" t="s">
        <v>87</v>
      </c>
      <c r="K174" s="10" t="s">
        <v>15</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2.8712309063016273</v>
      </c>
      <c r="E178" s="25">
        <v>1.7109541509727961</v>
      </c>
      <c r="F178" s="25">
        <v>1.2490287381658642</v>
      </c>
      <c r="G178" s="25">
        <v>0.90586187126987794</v>
      </c>
      <c r="H178" s="25">
        <v>1.0447146562939837</v>
      </c>
      <c r="I178" s="25">
        <v>3.187774447051543</v>
      </c>
      <c r="J178" s="25">
        <v>2.7056274069710358</v>
      </c>
      <c r="K178" s="26">
        <v>0.76982352262076614</v>
      </c>
    </row>
    <row r="179" spans="2:11" x14ac:dyDescent="0.35">
      <c r="B179" s="49"/>
      <c r="C179" s="2" t="s">
        <v>69</v>
      </c>
      <c r="D179" s="28">
        <v>6.1247034248760128</v>
      </c>
      <c r="E179" s="28">
        <v>5.1568324492433346</v>
      </c>
      <c r="F179" s="28">
        <v>4.436099515907884</v>
      </c>
      <c r="G179" s="28">
        <v>4.1690797713476888</v>
      </c>
      <c r="H179" s="28">
        <v>4.1759429506264549</v>
      </c>
      <c r="I179" s="28">
        <v>6.656146176203066</v>
      </c>
      <c r="J179" s="28">
        <v>6.1825544877680816</v>
      </c>
      <c r="K179" s="29">
        <v>3.9754319618887028</v>
      </c>
    </row>
    <row r="180" spans="2:11" x14ac:dyDescent="0.35">
      <c r="B180" s="49"/>
      <c r="C180" s="2" t="s">
        <v>71</v>
      </c>
      <c r="D180" s="28">
        <v>5.8297869349947176</v>
      </c>
      <c r="E180" s="28">
        <v>4.8619159593620394</v>
      </c>
      <c r="F180" s="28">
        <v>4.1411830260265896</v>
      </c>
      <c r="G180" s="28">
        <v>3.8741632814663935</v>
      </c>
      <c r="H180" s="28">
        <v>3.8810264607451597</v>
      </c>
      <c r="I180" s="28">
        <v>6.3612296863217708</v>
      </c>
      <c r="J180" s="28">
        <v>5.8876379978867872</v>
      </c>
      <c r="K180" s="29">
        <v>3.680515472007408</v>
      </c>
    </row>
    <row r="181" spans="2:11" x14ac:dyDescent="0.35">
      <c r="B181" s="40">
        <v>0</v>
      </c>
      <c r="C181" s="2" t="s">
        <v>73</v>
      </c>
      <c r="D181" s="28">
        <v>5.3874122001727756</v>
      </c>
      <c r="E181" s="28">
        <v>4.4195412245400973</v>
      </c>
      <c r="F181" s="28">
        <v>3.6988082912046472</v>
      </c>
      <c r="G181" s="28">
        <v>3.4317885466444515</v>
      </c>
      <c r="H181" s="28">
        <v>3.4386517259232177</v>
      </c>
      <c r="I181" s="28">
        <v>5.9188549514998297</v>
      </c>
      <c r="J181" s="28">
        <v>5.4452632630648452</v>
      </c>
      <c r="K181" s="29">
        <v>3.2381407371854656</v>
      </c>
    </row>
    <row r="182" spans="2:11" x14ac:dyDescent="0.35">
      <c r="B182" s="41"/>
      <c r="C182" s="2" t="s">
        <v>75</v>
      </c>
      <c r="D182" s="28">
        <v>4.9450374653508327</v>
      </c>
      <c r="E182" s="28">
        <v>3.9771664897181545</v>
      </c>
      <c r="F182" s="28">
        <v>3.2564335563827047</v>
      </c>
      <c r="G182" s="28">
        <v>2.9894138118225091</v>
      </c>
      <c r="H182" s="28">
        <v>2.9962769911012752</v>
      </c>
      <c r="I182" s="28">
        <v>5.4764802166778868</v>
      </c>
      <c r="J182" s="28">
        <v>5.0028885282429023</v>
      </c>
      <c r="K182" s="29">
        <v>2.7957660023635236</v>
      </c>
    </row>
    <row r="183" spans="2:11" x14ac:dyDescent="0.35">
      <c r="B183" s="41"/>
      <c r="C183" s="2" t="s">
        <v>77</v>
      </c>
      <c r="D183" s="28">
        <v>5.4973946297393068</v>
      </c>
      <c r="E183" s="28">
        <v>4.5056889170669967</v>
      </c>
      <c r="F183" s="28">
        <v>3.797300890934876</v>
      </c>
      <c r="G183" s="28">
        <v>3.5254695197000143</v>
      </c>
      <c r="H183" s="28">
        <v>3.5453555045527092</v>
      </c>
      <c r="I183" s="28">
        <v>6.0056602234216658</v>
      </c>
      <c r="J183" s="28">
        <v>5.5315485497984023</v>
      </c>
      <c r="K183" s="29">
        <v>3.335080670485072</v>
      </c>
    </row>
    <row r="184" spans="2:11" x14ac:dyDescent="0.35">
      <c r="B184" s="41"/>
      <c r="C184" s="2" t="s">
        <v>79</v>
      </c>
      <c r="D184" s="28">
        <v>5.2508492514313172</v>
      </c>
      <c r="E184" s="28">
        <v>4.2591435387590062</v>
      </c>
      <c r="F184" s="28">
        <v>3.5507555126268859</v>
      </c>
      <c r="G184" s="28">
        <v>3.2789241413920243</v>
      </c>
      <c r="H184" s="28">
        <v>3.2988101262447191</v>
      </c>
      <c r="I184" s="28">
        <v>5.7591148451136762</v>
      </c>
      <c r="J184" s="28">
        <v>5.2850031714904127</v>
      </c>
      <c r="K184" s="29">
        <v>3.0885352921770819</v>
      </c>
    </row>
    <row r="185" spans="2:11" x14ac:dyDescent="0.35">
      <c r="B185" s="41"/>
      <c r="C185" s="2" t="s">
        <v>81</v>
      </c>
      <c r="D185" s="28">
        <v>4.8810311839693323</v>
      </c>
      <c r="E185" s="28">
        <v>3.8893254712970218</v>
      </c>
      <c r="F185" s="28">
        <v>3.1809374451649011</v>
      </c>
      <c r="G185" s="28">
        <v>2.9091060739300394</v>
      </c>
      <c r="H185" s="28">
        <v>2.9289920587827343</v>
      </c>
      <c r="I185" s="28">
        <v>5.3892967776516914</v>
      </c>
      <c r="J185" s="28">
        <v>4.9151851040284278</v>
      </c>
      <c r="K185" s="29">
        <v>2.718717224715097</v>
      </c>
    </row>
    <row r="186" spans="2:11" x14ac:dyDescent="0.35">
      <c r="B186" s="41"/>
      <c r="C186" s="2" t="s">
        <v>83</v>
      </c>
      <c r="D186" s="28">
        <v>4.5112131165073475</v>
      </c>
      <c r="E186" s="28">
        <v>3.5195074038350369</v>
      </c>
      <c r="F186" s="28">
        <v>2.8111193777029158</v>
      </c>
      <c r="G186" s="28">
        <v>2.5392880064680545</v>
      </c>
      <c r="H186" s="28">
        <v>2.559173991320749</v>
      </c>
      <c r="I186" s="28">
        <v>5.0194787101897065</v>
      </c>
      <c r="J186" s="28">
        <v>4.5453670365664429</v>
      </c>
      <c r="K186" s="29">
        <v>2.3488991572531122</v>
      </c>
    </row>
    <row r="187" spans="2:11" ht="15" thickBot="1" x14ac:dyDescent="0.4">
      <c r="B187" s="42"/>
      <c r="C187" s="3" t="s">
        <v>84</v>
      </c>
      <c r="D187" s="33">
        <v>6.1247034248760128</v>
      </c>
      <c r="E187" s="33">
        <v>5.1568324492433346</v>
      </c>
      <c r="F187" s="33">
        <v>4.436099515907884</v>
      </c>
      <c r="G187" s="33">
        <v>4.1690797713476888</v>
      </c>
      <c r="H187" s="33">
        <v>4.1759429506264549</v>
      </c>
      <c r="I187" s="33">
        <v>6.656146176203066</v>
      </c>
      <c r="J187" s="33">
        <v>6.1825544877680816</v>
      </c>
      <c r="K187" s="34">
        <v>3.9754319618887028</v>
      </c>
    </row>
    <row r="188" spans="2:11" x14ac:dyDescent="0.35">
      <c r="B188" s="36" t="s">
        <v>122</v>
      </c>
      <c r="C188" s="37" t="s">
        <v>2</v>
      </c>
      <c r="D188" s="25">
        <v>2.871196944737231</v>
      </c>
      <c r="E188" s="25">
        <v>1.7109181684305574</v>
      </c>
      <c r="F188" s="25">
        <v>1.2490045295986782</v>
      </c>
      <c r="G188" s="25">
        <v>0.90583352518585902</v>
      </c>
      <c r="H188" s="25">
        <v>1.0446892813081952</v>
      </c>
      <c r="I188" s="25">
        <v>3.1877326090220151</v>
      </c>
      <c r="J188" s="25">
        <v>2.7055867673601783</v>
      </c>
      <c r="K188" s="26">
        <v>0.76979552616474822</v>
      </c>
    </row>
    <row r="189" spans="2:11" x14ac:dyDescent="0.35">
      <c r="B189" s="38"/>
      <c r="C189" s="39" t="s">
        <v>69</v>
      </c>
      <c r="D189" s="28">
        <v>6.1246654721121008</v>
      </c>
      <c r="E189" s="28">
        <v>5.1567939817126573</v>
      </c>
      <c r="F189" s="28">
        <v>4.436063244092173</v>
      </c>
      <c r="G189" s="28">
        <v>4.1690425565376188</v>
      </c>
      <c r="H189" s="28">
        <v>4.1759062769015545</v>
      </c>
      <c r="I189" s="28">
        <v>6.6561055884711529</v>
      </c>
      <c r="J189" s="28">
        <v>6.1825139413594821</v>
      </c>
      <c r="K189" s="29">
        <v>3.9753948779623998</v>
      </c>
    </row>
    <row r="190" spans="2:11" x14ac:dyDescent="0.35">
      <c r="B190" s="49"/>
      <c r="C190" s="39" t="s">
        <v>71</v>
      </c>
      <c r="D190" s="28">
        <v>5.8297489822308064</v>
      </c>
      <c r="E190" s="28">
        <v>4.8618774918313621</v>
      </c>
      <c r="F190" s="28">
        <v>4.1411467542108777</v>
      </c>
      <c r="G190" s="28">
        <v>3.8741260666563244</v>
      </c>
      <c r="H190" s="28">
        <v>3.8809897870202601</v>
      </c>
      <c r="I190" s="28">
        <v>6.3611890985898585</v>
      </c>
      <c r="J190" s="28">
        <v>5.8875974514781877</v>
      </c>
      <c r="K190" s="29">
        <v>3.6804783880811049</v>
      </c>
    </row>
    <row r="191" spans="2:11" x14ac:dyDescent="0.35">
      <c r="B191" s="40">
        <v>0</v>
      </c>
      <c r="C191" s="39" t="s">
        <v>73</v>
      </c>
      <c r="D191" s="28">
        <v>5.3873742474088644</v>
      </c>
      <c r="E191" s="28">
        <v>4.4195027570094201</v>
      </c>
      <c r="F191" s="28">
        <v>3.6987720193889357</v>
      </c>
      <c r="G191" s="28">
        <v>3.431751331834382</v>
      </c>
      <c r="H191" s="28">
        <v>3.4386150521983176</v>
      </c>
      <c r="I191" s="28">
        <v>5.9188143637679165</v>
      </c>
      <c r="J191" s="28">
        <v>5.4452227166562457</v>
      </c>
      <c r="K191" s="29">
        <v>3.2381036532591625</v>
      </c>
    </row>
    <row r="192" spans="2:11" x14ac:dyDescent="0.35">
      <c r="B192" s="41"/>
      <c r="C192" s="39" t="s">
        <v>75</v>
      </c>
      <c r="D192" s="28">
        <v>4.9449995125869215</v>
      </c>
      <c r="E192" s="28">
        <v>3.9771280221874781</v>
      </c>
      <c r="F192" s="28">
        <v>3.2563972845669937</v>
      </c>
      <c r="G192" s="28">
        <v>2.9893765970124395</v>
      </c>
      <c r="H192" s="28">
        <v>2.9962403173763756</v>
      </c>
      <c r="I192" s="28">
        <v>5.4764396289459736</v>
      </c>
      <c r="J192" s="28">
        <v>5.0028479818343028</v>
      </c>
      <c r="K192" s="29">
        <v>2.79572891843722</v>
      </c>
    </row>
    <row r="193" spans="2:11" x14ac:dyDescent="0.35">
      <c r="B193" s="41"/>
      <c r="C193" s="39" t="s">
        <v>77</v>
      </c>
      <c r="D193" s="28">
        <v>5.497357361387726</v>
      </c>
      <c r="E193" s="28">
        <v>4.5056507958871013</v>
      </c>
      <c r="F193" s="28">
        <v>3.7972658199480169</v>
      </c>
      <c r="G193" s="28">
        <v>3.5254330031570897</v>
      </c>
      <c r="H193" s="28">
        <v>3.5453200378938883</v>
      </c>
      <c r="I193" s="28">
        <v>6.0056194661447568</v>
      </c>
      <c r="J193" s="28">
        <v>5.5315079837357395</v>
      </c>
      <c r="K193" s="29">
        <v>3.3350443960434255</v>
      </c>
    </row>
    <row r="194" spans="2:11" x14ac:dyDescent="0.35">
      <c r="B194" s="41"/>
      <c r="C194" s="39" t="s">
        <v>79</v>
      </c>
      <c r="D194" s="28">
        <v>5.2508119830797364</v>
      </c>
      <c r="E194" s="28">
        <v>4.2591054175791117</v>
      </c>
      <c r="F194" s="28">
        <v>3.5507204416400269</v>
      </c>
      <c r="G194" s="28">
        <v>3.2788876248490997</v>
      </c>
      <c r="H194" s="28">
        <v>3.2987746595858982</v>
      </c>
      <c r="I194" s="28">
        <v>5.7590740878367672</v>
      </c>
      <c r="J194" s="28">
        <v>5.2849626054277499</v>
      </c>
      <c r="K194" s="29">
        <v>3.0884990177354354</v>
      </c>
    </row>
    <row r="195" spans="2:11" x14ac:dyDescent="0.35">
      <c r="B195" s="41"/>
      <c r="C195" s="39" t="s">
        <v>81</v>
      </c>
      <c r="D195" s="28">
        <v>4.8809939156177515</v>
      </c>
      <c r="E195" s="28">
        <v>3.8892873501171263</v>
      </c>
      <c r="F195" s="28">
        <v>3.180902374178042</v>
      </c>
      <c r="G195" s="28">
        <v>2.9090695573871148</v>
      </c>
      <c r="H195" s="28">
        <v>2.9289565921239133</v>
      </c>
      <c r="I195" s="28">
        <v>5.3892560203747824</v>
      </c>
      <c r="J195" s="28">
        <v>4.915144537965765</v>
      </c>
      <c r="K195" s="29">
        <v>2.7186809502734506</v>
      </c>
    </row>
    <row r="196" spans="2:11" x14ac:dyDescent="0.35">
      <c r="B196" s="41"/>
      <c r="C196" s="39" t="s">
        <v>83</v>
      </c>
      <c r="D196" s="28">
        <v>4.5111758481557667</v>
      </c>
      <c r="E196" s="28">
        <v>3.5194692826551415</v>
      </c>
      <c r="F196" s="28">
        <v>2.8110843067160571</v>
      </c>
      <c r="G196" s="28">
        <v>2.5392514899251295</v>
      </c>
      <c r="H196" s="28">
        <v>2.559138524661928</v>
      </c>
      <c r="I196" s="28">
        <v>5.0194379529127975</v>
      </c>
      <c r="J196" s="28">
        <v>4.5453264705037801</v>
      </c>
      <c r="K196" s="29">
        <v>2.3488628828114657</v>
      </c>
    </row>
    <row r="197" spans="2:11" ht="15" thickBot="1" x14ac:dyDescent="0.4">
      <c r="B197" s="42"/>
      <c r="C197" s="43" t="s">
        <v>84</v>
      </c>
      <c r="D197" s="33">
        <v>6.1246654721121008</v>
      </c>
      <c r="E197" s="33">
        <v>5.1567939817126573</v>
      </c>
      <c r="F197" s="33">
        <v>4.436063244092173</v>
      </c>
      <c r="G197" s="33">
        <v>4.1690425565376188</v>
      </c>
      <c r="H197" s="33">
        <v>4.1759062769015545</v>
      </c>
      <c r="I197" s="33">
        <v>6.6561055884711529</v>
      </c>
      <c r="J197" s="33">
        <v>6.1825139413594821</v>
      </c>
      <c r="K197" s="34">
        <v>3.9753948779623998</v>
      </c>
    </row>
    <row r="198" spans="2:11" x14ac:dyDescent="0.35">
      <c r="B198" s="35" t="s">
        <v>123</v>
      </c>
      <c r="C198" s="1" t="s">
        <v>2</v>
      </c>
      <c r="D198" s="25">
        <v>2.871218777902266</v>
      </c>
      <c r="E198" s="25">
        <v>1.7109413008391221</v>
      </c>
      <c r="F198" s="25">
        <v>1.2490200927699295</v>
      </c>
      <c r="G198" s="25">
        <v>0.90585174827839088</v>
      </c>
      <c r="H198" s="25">
        <v>1.0447055943450756</v>
      </c>
      <c r="I198" s="25">
        <v>3.1877595057984061</v>
      </c>
      <c r="J198" s="25">
        <v>2.7056128936987798</v>
      </c>
      <c r="K198" s="26">
        <v>0.76981352448889895</v>
      </c>
    </row>
    <row r="199" spans="2:11" x14ac:dyDescent="0.35">
      <c r="B199" s="27"/>
      <c r="C199" s="2" t="s">
        <v>69</v>
      </c>
      <c r="D199" s="28">
        <v>6.1246898711341364</v>
      </c>
      <c r="E199" s="28">
        <v>5.1568187116672624</v>
      </c>
      <c r="F199" s="28">
        <v>4.4360865624684802</v>
      </c>
      <c r="G199" s="28">
        <v>4.1690664811448759</v>
      </c>
      <c r="H199" s="28">
        <v>4.1759298536567035</v>
      </c>
      <c r="I199" s="28">
        <v>6.6561316814578895</v>
      </c>
      <c r="J199" s="28">
        <v>6.1825400077803412</v>
      </c>
      <c r="K199" s="29">
        <v>3.9754187184272776</v>
      </c>
    </row>
    <row r="200" spans="2:11" x14ac:dyDescent="0.35">
      <c r="B200" s="27"/>
      <c r="C200" s="2" t="s">
        <v>71</v>
      </c>
      <c r="D200" s="28">
        <v>5.8297733812528412</v>
      </c>
      <c r="E200" s="28">
        <v>4.8619022217859671</v>
      </c>
      <c r="F200" s="28">
        <v>4.1411700725871849</v>
      </c>
      <c r="G200" s="28">
        <v>3.8741499912635811</v>
      </c>
      <c r="H200" s="28">
        <v>3.8810133637754087</v>
      </c>
      <c r="I200" s="28">
        <v>6.3612151915765951</v>
      </c>
      <c r="J200" s="28">
        <v>5.8876235178990459</v>
      </c>
      <c r="K200" s="29">
        <v>3.6805022285459827</v>
      </c>
    </row>
    <row r="201" spans="2:11" x14ac:dyDescent="0.35">
      <c r="B201" s="30">
        <v>0</v>
      </c>
      <c r="C201" s="2" t="s">
        <v>73</v>
      </c>
      <c r="D201" s="28">
        <v>5.3873986464308992</v>
      </c>
      <c r="E201" s="28">
        <v>4.4195274869640251</v>
      </c>
      <c r="F201" s="28">
        <v>3.6987953377652429</v>
      </c>
      <c r="G201" s="28">
        <v>3.4317752564416386</v>
      </c>
      <c r="H201" s="28">
        <v>3.4386386289534667</v>
      </c>
      <c r="I201" s="28">
        <v>5.9188404567546531</v>
      </c>
      <c r="J201" s="28">
        <v>5.4452487830771048</v>
      </c>
      <c r="K201" s="29">
        <v>3.2381274937240403</v>
      </c>
    </row>
    <row r="202" spans="2:11" x14ac:dyDescent="0.35">
      <c r="B202" s="31"/>
      <c r="C202" s="2" t="s">
        <v>75</v>
      </c>
      <c r="D202" s="28">
        <v>4.9450239116089563</v>
      </c>
      <c r="E202" s="28">
        <v>3.9771527521420826</v>
      </c>
      <c r="F202" s="28">
        <v>3.2564206029433009</v>
      </c>
      <c r="G202" s="28">
        <v>2.989400521619697</v>
      </c>
      <c r="H202" s="28">
        <v>2.9962638941315247</v>
      </c>
      <c r="I202" s="28">
        <v>5.4764657219327102</v>
      </c>
      <c r="J202" s="28">
        <v>5.0028740482551619</v>
      </c>
      <c r="K202" s="29">
        <v>2.7957527589020983</v>
      </c>
    </row>
    <row r="203" spans="2:11" x14ac:dyDescent="0.35">
      <c r="B203" s="31"/>
      <c r="C203" s="2" t="s">
        <v>77</v>
      </c>
      <c r="D203" s="28">
        <v>5.4973813204156778</v>
      </c>
      <c r="E203" s="28">
        <v>4.5056753031801788</v>
      </c>
      <c r="F203" s="28">
        <v>3.7972883663370793</v>
      </c>
      <c r="G203" s="28">
        <v>3.5254564788633003</v>
      </c>
      <c r="H203" s="28">
        <v>3.5453428386520125</v>
      </c>
      <c r="I203" s="28">
        <v>6.0056456681283512</v>
      </c>
      <c r="J203" s="28">
        <v>5.531534062791776</v>
      </c>
      <c r="K203" s="29">
        <v>3.3350677161078912</v>
      </c>
    </row>
    <row r="204" spans="2:11" x14ac:dyDescent="0.35">
      <c r="B204" s="31"/>
      <c r="C204" s="2" t="s">
        <v>79</v>
      </c>
      <c r="D204" s="28">
        <v>5.2508359421076882</v>
      </c>
      <c r="E204" s="28">
        <v>4.2591299248721883</v>
      </c>
      <c r="F204" s="28">
        <v>3.5507429880290893</v>
      </c>
      <c r="G204" s="28">
        <v>3.2789111005553102</v>
      </c>
      <c r="H204" s="28">
        <v>3.2987974603440224</v>
      </c>
      <c r="I204" s="28">
        <v>5.7591002898203616</v>
      </c>
      <c r="J204" s="28">
        <v>5.2849886844837863</v>
      </c>
      <c r="K204" s="29">
        <v>3.0885223377999012</v>
      </c>
    </row>
    <row r="205" spans="2:11" x14ac:dyDescent="0.35">
      <c r="B205" s="31"/>
      <c r="C205" s="2" t="s">
        <v>81</v>
      </c>
      <c r="D205" s="28">
        <v>4.8810178746457034</v>
      </c>
      <c r="E205" s="28">
        <v>3.8893118574102039</v>
      </c>
      <c r="F205" s="28">
        <v>3.1809249205671044</v>
      </c>
      <c r="G205" s="28">
        <v>2.9090930330933253</v>
      </c>
      <c r="H205" s="28">
        <v>2.9289793928820376</v>
      </c>
      <c r="I205" s="28">
        <v>5.3892822223583767</v>
      </c>
      <c r="J205" s="28">
        <v>4.9151706170218015</v>
      </c>
      <c r="K205" s="29">
        <v>2.7187042703379158</v>
      </c>
    </row>
    <row r="206" spans="2:11" x14ac:dyDescent="0.35">
      <c r="B206" s="31"/>
      <c r="C206" s="2" t="s">
        <v>83</v>
      </c>
      <c r="D206" s="28">
        <v>4.5111998071837185</v>
      </c>
      <c r="E206" s="28">
        <v>3.519493789948219</v>
      </c>
      <c r="F206" s="28">
        <v>2.8111068531051195</v>
      </c>
      <c r="G206" s="28">
        <v>2.53927496563134</v>
      </c>
      <c r="H206" s="28">
        <v>2.5591613254200518</v>
      </c>
      <c r="I206" s="28">
        <v>5.0194641548963919</v>
      </c>
      <c r="J206" s="28">
        <v>4.5453525495598166</v>
      </c>
      <c r="K206" s="29">
        <v>2.348886202875931</v>
      </c>
    </row>
    <row r="207" spans="2:11" ht="15" thickBot="1" x14ac:dyDescent="0.4">
      <c r="B207" s="32"/>
      <c r="C207" s="3" t="s">
        <v>84</v>
      </c>
      <c r="D207" s="33">
        <v>6.1246898711341364</v>
      </c>
      <c r="E207" s="33">
        <v>5.1568187116672624</v>
      </c>
      <c r="F207" s="33">
        <v>4.4360865624684802</v>
      </c>
      <c r="G207" s="33">
        <v>4.1690664811448759</v>
      </c>
      <c r="H207" s="33">
        <v>4.1759298536567035</v>
      </c>
      <c r="I207" s="33">
        <v>6.6561316814578895</v>
      </c>
      <c r="J207" s="33">
        <v>6.1825400077803412</v>
      </c>
      <c r="K207" s="34">
        <v>3.9754187184272776</v>
      </c>
    </row>
    <row r="208" spans="2:11" x14ac:dyDescent="0.35">
      <c r="B208" s="36" t="s">
        <v>84</v>
      </c>
      <c r="C208" s="1" t="s">
        <v>2</v>
      </c>
      <c r="D208" s="50">
        <v>2.8711808679010145</v>
      </c>
      <c r="E208" s="25">
        <v>1.7109010311818942</v>
      </c>
      <c r="F208" s="25">
        <v>1.248993570186028</v>
      </c>
      <c r="G208" s="25">
        <v>0.90582039480712628</v>
      </c>
      <c r="H208" s="25">
        <v>1.0446777098726039</v>
      </c>
      <c r="I208" s="25">
        <v>3.1877123993836016</v>
      </c>
      <c r="J208" s="25">
        <v>2.7055671865352293</v>
      </c>
      <c r="K208" s="26">
        <v>0.76978257923675741</v>
      </c>
    </row>
    <row r="209" spans="2:11" x14ac:dyDescent="0.35">
      <c r="B209" s="27"/>
      <c r="C209" s="2" t="s">
        <v>69</v>
      </c>
      <c r="D209" s="51">
        <v>5.351737098664656</v>
      </c>
      <c r="E209" s="28">
        <v>4.3548453685287258</v>
      </c>
      <c r="F209" s="28">
        <v>3.6539867558386541</v>
      </c>
      <c r="G209" s="28">
        <v>3.3738882987116017</v>
      </c>
      <c r="H209" s="28">
        <v>3.3996174290720198</v>
      </c>
      <c r="I209" s="28">
        <v>5.8547766860846</v>
      </c>
      <c r="J209" s="28">
        <v>5.3776825253720935</v>
      </c>
      <c r="K209" s="29">
        <v>3.185223957732858</v>
      </c>
    </row>
    <row r="210" spans="2:11" x14ac:dyDescent="0.35">
      <c r="B210" s="27"/>
      <c r="C210" s="2" t="s">
        <v>71</v>
      </c>
      <c r="D210" s="51">
        <v>5.0568206087833607</v>
      </c>
      <c r="E210" s="28">
        <v>4.0599288786474315</v>
      </c>
      <c r="F210" s="28">
        <v>3.3590702659573592</v>
      </c>
      <c r="G210" s="28">
        <v>3.0789718088303064</v>
      </c>
      <c r="H210" s="28">
        <v>3.104700939190725</v>
      </c>
      <c r="I210" s="28">
        <v>5.5598601962033047</v>
      </c>
      <c r="J210" s="28">
        <v>5.0827660354907991</v>
      </c>
      <c r="K210" s="29">
        <v>2.8903074678515632</v>
      </c>
    </row>
    <row r="211" spans="2:11" x14ac:dyDescent="0.35">
      <c r="B211" s="30">
        <v>0</v>
      </c>
      <c r="C211" s="2" t="s">
        <v>73</v>
      </c>
      <c r="D211" s="51">
        <v>4.6144458739614196</v>
      </c>
      <c r="E211" s="28">
        <v>3.617554143825489</v>
      </c>
      <c r="F211" s="28">
        <v>2.9166955311354172</v>
      </c>
      <c r="G211" s="28">
        <v>2.6365970740083644</v>
      </c>
      <c r="H211" s="28">
        <v>2.6623262043687825</v>
      </c>
      <c r="I211" s="28">
        <v>5.1174854613813627</v>
      </c>
      <c r="J211" s="28">
        <v>4.6403913006688571</v>
      </c>
      <c r="K211" s="29">
        <v>2.4479327330296208</v>
      </c>
    </row>
    <row r="212" spans="2:11" x14ac:dyDescent="0.35">
      <c r="B212" s="31"/>
      <c r="C212" s="2" t="s">
        <v>75</v>
      </c>
      <c r="D212" s="51">
        <v>4.1720711391394767</v>
      </c>
      <c r="E212" s="28">
        <v>3.1751794090035466</v>
      </c>
      <c r="F212" s="28">
        <v>2.4743207963134748</v>
      </c>
      <c r="G212" s="28">
        <v>2.194222339186422</v>
      </c>
      <c r="H212" s="28">
        <v>2.2199514695468405</v>
      </c>
      <c r="I212" s="28">
        <v>4.6751107265594207</v>
      </c>
      <c r="J212" s="28">
        <v>4.1980165658469151</v>
      </c>
      <c r="K212" s="29">
        <v>2.0055579982076788</v>
      </c>
    </row>
    <row r="213" spans="2:11" x14ac:dyDescent="0.35">
      <c r="B213" s="31"/>
      <c r="C213" s="2" t="s">
        <v>77</v>
      </c>
      <c r="D213" s="51">
        <v>4.8500831108513962</v>
      </c>
      <c r="E213" s="28">
        <v>3.8248456285444998</v>
      </c>
      <c r="F213" s="28">
        <v>3.142108067913111</v>
      </c>
      <c r="G213" s="28">
        <v>2.8577157204439989</v>
      </c>
      <c r="H213" s="28">
        <v>2.9015000957155364</v>
      </c>
      <c r="I213" s="28">
        <v>5.3256120232274542</v>
      </c>
      <c r="J213" s="28">
        <v>4.8495612925090317</v>
      </c>
      <c r="K213" s="29">
        <v>2.6740522605158845</v>
      </c>
    </row>
    <row r="214" spans="2:11" x14ac:dyDescent="0.35">
      <c r="B214" s="31"/>
      <c r="C214" s="2" t="s">
        <v>79</v>
      </c>
      <c r="D214" s="51">
        <v>4.6035377325434057</v>
      </c>
      <c r="E214" s="28">
        <v>3.5783002502365098</v>
      </c>
      <c r="F214" s="28">
        <v>2.895562689605121</v>
      </c>
      <c r="G214" s="28">
        <v>2.6111703421360088</v>
      </c>
      <c r="H214" s="28">
        <v>2.6549547174075463</v>
      </c>
      <c r="I214" s="28">
        <v>5.0790666449194637</v>
      </c>
      <c r="J214" s="28">
        <v>4.6030159142010412</v>
      </c>
      <c r="K214" s="29">
        <v>2.4275068822078945</v>
      </c>
    </row>
    <row r="215" spans="2:11" x14ac:dyDescent="0.35">
      <c r="B215" s="31"/>
      <c r="C215" s="2" t="s">
        <v>81</v>
      </c>
      <c r="D215" s="51">
        <v>4.2337196650814208</v>
      </c>
      <c r="E215" s="28">
        <v>3.2084821827745245</v>
      </c>
      <c r="F215" s="28">
        <v>2.5257446221431357</v>
      </c>
      <c r="G215" s="28">
        <v>2.2413522746740235</v>
      </c>
      <c r="H215" s="28">
        <v>2.2851366499455614</v>
      </c>
      <c r="I215" s="28">
        <v>4.7092485774574788</v>
      </c>
      <c r="J215" s="28">
        <v>4.2331978467390563</v>
      </c>
      <c r="K215" s="29">
        <v>2.0576888147459091</v>
      </c>
    </row>
    <row r="216" spans="2:11" x14ac:dyDescent="0.35">
      <c r="B216" s="31"/>
      <c r="C216" s="2" t="s">
        <v>83</v>
      </c>
      <c r="D216" s="51">
        <v>3.863901597619436</v>
      </c>
      <c r="E216" s="28">
        <v>2.8386641153125396</v>
      </c>
      <c r="F216" s="28">
        <v>2.1559265546811508</v>
      </c>
      <c r="G216" s="28">
        <v>1.8715342072120387</v>
      </c>
      <c r="H216" s="28">
        <v>1.9153185824835761</v>
      </c>
      <c r="I216" s="28">
        <v>4.339430509995494</v>
      </c>
      <c r="J216" s="28">
        <v>3.863379779277071</v>
      </c>
      <c r="K216" s="29">
        <v>1.6878707472839241</v>
      </c>
    </row>
    <row r="217" spans="2:11" ht="15" thickBot="1" x14ac:dyDescent="0.4">
      <c r="B217" s="32"/>
      <c r="C217" s="3" t="s">
        <v>84</v>
      </c>
      <c r="D217" s="52">
        <v>5.351737098664656</v>
      </c>
      <c r="E217" s="33">
        <v>4.3548453685287258</v>
      </c>
      <c r="F217" s="33">
        <v>3.6539867558386541</v>
      </c>
      <c r="G217" s="33">
        <v>3.3738882987116017</v>
      </c>
      <c r="H217" s="33">
        <v>3.3996174290720198</v>
      </c>
      <c r="I217" s="33">
        <v>5.8547766860846</v>
      </c>
      <c r="J217" s="33">
        <v>5.3776825253720935</v>
      </c>
      <c r="K217" s="34">
        <v>3.185223957732858</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358.80203135984607</v>
      </c>
      <c r="E224" s="57">
        <v>6.6177903079771977E-2</v>
      </c>
      <c r="F224" s="58">
        <v>2.6471161231908789</v>
      </c>
      <c r="H224" s="59" t="s">
        <v>129</v>
      </c>
    </row>
    <row r="225" spans="2:11" x14ac:dyDescent="0.35">
      <c r="C225" s="55">
        <v>1.5</v>
      </c>
      <c r="D225" s="56">
        <v>302.89555806880634</v>
      </c>
      <c r="E225" s="57">
        <v>5.5866442029888039E-2</v>
      </c>
      <c r="F225" s="58">
        <v>2.2346576811955212</v>
      </c>
      <c r="H225" s="59" t="s">
        <v>130</v>
      </c>
    </row>
    <row r="226" spans="2:11" x14ac:dyDescent="0.35">
      <c r="C226" s="55">
        <v>2</v>
      </c>
      <c r="D226" s="56">
        <v>263.2292840091751</v>
      </c>
      <c r="E226" s="57">
        <v>4.8550343984664651E-2</v>
      </c>
      <c r="F226" s="58">
        <v>1.942013759386586</v>
      </c>
    </row>
    <row r="227" spans="2:11" x14ac:dyDescent="0.35">
      <c r="C227" s="55">
        <v>2.5</v>
      </c>
      <c r="D227" s="56">
        <v>232.46173153142234</v>
      </c>
      <c r="E227" s="57">
        <v>4.2875537467662345E-2</v>
      </c>
      <c r="F227" s="58">
        <v>1.715021498706494</v>
      </c>
    </row>
    <row r="228" spans="2:11" x14ac:dyDescent="0.35">
      <c r="B228" s="60"/>
      <c r="C228" s="55">
        <v>3</v>
      </c>
      <c r="D228" s="56">
        <v>207.32281071813532</v>
      </c>
      <c r="E228" s="57">
        <v>3.8238882934780699E-2</v>
      </c>
      <c r="F228" s="58">
        <v>1.5295553173912282</v>
      </c>
      <c r="I228" s="61"/>
      <c r="J228" s="61"/>
      <c r="K228" s="61"/>
    </row>
    <row r="229" spans="2:11" x14ac:dyDescent="0.35">
      <c r="B229" s="62"/>
      <c r="C229" s="55">
        <v>3.5</v>
      </c>
      <c r="D229" s="56">
        <v>186.06815602104305</v>
      </c>
      <c r="E229" s="57">
        <v>3.4318647385368467E-2</v>
      </c>
      <c r="F229" s="58">
        <v>1.3727458954147385</v>
      </c>
      <c r="I229" s="61"/>
      <c r="J229" s="61"/>
      <c r="K229" s="61"/>
    </row>
    <row r="230" spans="2:11" x14ac:dyDescent="0.35">
      <c r="B230" s="62"/>
      <c r="C230" s="55">
        <v>4</v>
      </c>
      <c r="D230" s="56">
        <v>167.65653665850414</v>
      </c>
      <c r="E230" s="57">
        <v>3.0922784889557325E-2</v>
      </c>
      <c r="F230" s="58">
        <v>1.236911395582293</v>
      </c>
      <c r="I230" s="61"/>
      <c r="J230" s="61"/>
      <c r="K230" s="61"/>
    </row>
    <row r="231" spans="2:11" x14ac:dyDescent="0.35">
      <c r="B231" s="63"/>
      <c r="C231" s="55">
        <v>4.5</v>
      </c>
      <c r="D231" s="56">
        <v>151.41633742709558</v>
      </c>
      <c r="E231" s="57">
        <v>2.7927421884896768E-2</v>
      </c>
      <c r="F231" s="58">
        <v>1.1170968753958705</v>
      </c>
      <c r="I231" s="61"/>
      <c r="J231" s="61"/>
      <c r="K231" s="61"/>
    </row>
    <row r="232" spans="2:11" x14ac:dyDescent="0.35">
      <c r="C232" s="55">
        <v>5</v>
      </c>
      <c r="D232" s="56">
        <v>136.88898418075144</v>
      </c>
      <c r="E232" s="57">
        <v>2.5247978372555033E-2</v>
      </c>
      <c r="F232" s="58">
        <v>1.0099191349022014</v>
      </c>
      <c r="I232" s="61"/>
      <c r="J232" s="61"/>
      <c r="K232" s="61"/>
    </row>
    <row r="233" spans="2:11" x14ac:dyDescent="0.35">
      <c r="C233" s="55">
        <v>5.5</v>
      </c>
      <c r="D233" s="56">
        <v>123.74739464557187</v>
      </c>
      <c r="E233" s="57">
        <v>2.2824126881867558E-2</v>
      </c>
      <c r="F233" s="58">
        <v>0.91296507527470228</v>
      </c>
      <c r="I233" s="61"/>
      <c r="J233" s="61"/>
      <c r="K233" s="61"/>
    </row>
    <row r="234" spans="2:11" x14ac:dyDescent="0.35">
      <c r="C234" s="55">
        <v>6</v>
      </c>
      <c r="D234" s="56">
        <v>111.75006336746438</v>
      </c>
      <c r="E234" s="57">
        <v>2.0611323839673387E-2</v>
      </c>
      <c r="F234" s="58">
        <v>0.82445295358693538</v>
      </c>
      <c r="I234" s="61"/>
      <c r="J234" s="61"/>
      <c r="K234" s="61"/>
    </row>
    <row r="235" spans="2:11" x14ac:dyDescent="0.35">
      <c r="C235" s="55">
        <v>6.5</v>
      </c>
      <c r="D235" s="56">
        <v>100.71358844223032</v>
      </c>
      <c r="E235" s="57">
        <v>1.8575742365464908E-2</v>
      </c>
      <c r="F235" s="58">
        <v>0.74302969461859625</v>
      </c>
      <c r="I235" s="61"/>
      <c r="J235" s="61"/>
      <c r="K235" s="61"/>
    </row>
    <row r="236" spans="2:11" x14ac:dyDescent="0.35">
      <c r="C236" s="55">
        <v>7</v>
      </c>
      <c r="D236" s="56">
        <v>90.495408670372058</v>
      </c>
      <c r="E236" s="57">
        <v>1.6691088290261145E-2</v>
      </c>
      <c r="F236" s="58">
        <v>0.66764353161044565</v>
      </c>
      <c r="I236" s="61"/>
      <c r="J236" s="61"/>
      <c r="K236" s="61"/>
    </row>
    <row r="237" spans="2:11" x14ac:dyDescent="0.35">
      <c r="C237" s="55">
        <v>7.5</v>
      </c>
      <c r="D237" s="56">
        <v>80.982510889711676</v>
      </c>
      <c r="E237" s="57">
        <v>1.4936517322671091E-2</v>
      </c>
      <c r="F237" s="58">
        <v>0.59746069290684367</v>
      </c>
      <c r="I237" s="61"/>
      <c r="J237" s="61"/>
      <c r="K237" s="61"/>
    </row>
    <row r="238" spans="2:11" x14ac:dyDescent="0.35">
      <c r="B238" s="60"/>
      <c r="C238" s="55">
        <v>8</v>
      </c>
      <c r="D238" s="56">
        <v>72.083789307833158</v>
      </c>
      <c r="E238" s="57">
        <v>1.3295225794450007E-2</v>
      </c>
      <c r="F238" s="58">
        <v>0.53180903177800021</v>
      </c>
      <c r="I238" s="61"/>
      <c r="J238" s="61"/>
      <c r="K238" s="61"/>
    </row>
    <row r="239" spans="2:11" x14ac:dyDescent="0.35">
      <c r="B239" s="62"/>
      <c r="C239" s="55">
        <v>8.5</v>
      </c>
      <c r="D239" s="56">
        <v>63.724725278442591</v>
      </c>
      <c r="E239" s="57">
        <v>1.1753469391683653E-2</v>
      </c>
      <c r="F239" s="58">
        <v>0.47013877566734608</v>
      </c>
      <c r="I239" s="61"/>
      <c r="J239" s="61"/>
      <c r="K239" s="61"/>
    </row>
    <row r="240" spans="2:11" x14ac:dyDescent="0.35">
      <c r="B240" s="62"/>
      <c r="C240" s="55">
        <v>9</v>
      </c>
      <c r="D240" s="56">
        <v>55.843590076424562</v>
      </c>
      <c r="E240" s="57">
        <v>1.0299862789789435E-2</v>
      </c>
      <c r="F240" s="58">
        <v>0.41199451159157741</v>
      </c>
      <c r="I240" s="61"/>
      <c r="J240" s="61"/>
      <c r="K240" s="61"/>
    </row>
    <row r="241" spans="2:11" x14ac:dyDescent="0.35">
      <c r="B241" s="63"/>
      <c r="C241" s="55">
        <v>9.5</v>
      </c>
      <c r="D241" s="56">
        <v>48.38867570420922</v>
      </c>
      <c r="E241" s="57">
        <v>8.924868899920179E-3</v>
      </c>
      <c r="F241" s="58">
        <v>0.35699475599680713</v>
      </c>
      <c r="I241" s="61"/>
      <c r="J241" s="61"/>
      <c r="K241" s="61"/>
    </row>
    <row r="242" spans="2:11" x14ac:dyDescent="0.35">
      <c r="C242" s="55">
        <v>10</v>
      </c>
      <c r="D242" s="56">
        <v>41.316236830080385</v>
      </c>
      <c r="E242" s="57">
        <v>7.6204192774476992E-3</v>
      </c>
      <c r="F242" s="58">
        <v>0.30481677109790795</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423.25142655096414</v>
      </c>
      <c r="E247" s="66">
        <v>7.8065031511969168E-2</v>
      </c>
      <c r="F247" s="67">
        <v>3.1226012604787661</v>
      </c>
      <c r="I247" s="61"/>
      <c r="J247" s="61"/>
      <c r="K247" s="6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248"/>
  <sheetViews>
    <sheetView topLeftCell="A94" zoomScale="115" zoomScaleNormal="115" workbookViewId="0">
      <selection activeCell="I32" sqref="I32"/>
    </sheetView>
  </sheetViews>
  <sheetFormatPr defaultColWidth="8.81640625" defaultRowHeight="14.5" x14ac:dyDescent="0.35"/>
  <cols>
    <col min="2" max="2" width="17.453125" customWidth="1"/>
    <col min="3" max="3" width="29.453125" customWidth="1"/>
  </cols>
  <sheetData>
    <row r="1" spans="2:11" ht="15" thickBot="1" x14ac:dyDescent="0.4"/>
    <row r="2" spans="2:11" ht="26.5" thickBot="1" x14ac:dyDescent="0.65">
      <c r="B2" s="4" t="s">
        <v>85</v>
      </c>
      <c r="C2" s="5"/>
      <c r="D2" s="6">
        <v>1</v>
      </c>
      <c r="E2" s="7" t="s">
        <v>86</v>
      </c>
      <c r="F2" s="8"/>
      <c r="G2" s="8"/>
      <c r="H2" s="8"/>
      <c r="I2" s="9"/>
      <c r="J2" s="5" t="s">
        <v>87</v>
      </c>
      <c r="K2" s="10" t="s">
        <v>7</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76"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1.7100559665402479</v>
      </c>
      <c r="E6" s="25">
        <v>1.5956945441231294</v>
      </c>
      <c r="F6" s="25">
        <v>1.0247034528038619</v>
      </c>
      <c r="G6" s="25">
        <v>1.0084239231430403</v>
      </c>
      <c r="H6" s="25">
        <v>0.82487954654431395</v>
      </c>
      <c r="I6" s="25">
        <v>1.4779183487748497</v>
      </c>
      <c r="J6" s="25">
        <v>1.3592625403891123</v>
      </c>
      <c r="K6" s="26">
        <v>0.76812660295482771</v>
      </c>
    </row>
    <row r="7" spans="2:11" x14ac:dyDescent="0.35">
      <c r="B7" s="27" t="s">
        <v>107</v>
      </c>
      <c r="C7" s="2" t="s">
        <v>69</v>
      </c>
      <c r="D7" s="28">
        <v>3.5998525629282963</v>
      </c>
      <c r="E7" s="28">
        <v>3.5013402007184151</v>
      </c>
      <c r="F7" s="28">
        <v>2.9181976264961822</v>
      </c>
      <c r="G7" s="28">
        <v>2.9085826340688534</v>
      </c>
      <c r="H7" s="28">
        <v>2.7189036395693686</v>
      </c>
      <c r="I7" s="28">
        <v>3.3834366173009012</v>
      </c>
      <c r="J7" s="28">
        <v>3.263646257702141</v>
      </c>
      <c r="K7" s="29">
        <v>2.6639720205447981</v>
      </c>
    </row>
    <row r="8" spans="2:11" x14ac:dyDescent="0.35">
      <c r="B8" s="27" t="s">
        <v>108</v>
      </c>
      <c r="C8" s="2" t="s">
        <v>71</v>
      </c>
      <c r="D8" s="28">
        <v>3.3852151803961039</v>
      </c>
      <c r="E8" s="28">
        <v>3.2867028181862232</v>
      </c>
      <c r="F8" s="28">
        <v>2.7035602439639899</v>
      </c>
      <c r="G8" s="28">
        <v>2.6939452515366611</v>
      </c>
      <c r="H8" s="28">
        <v>2.5042662570371768</v>
      </c>
      <c r="I8" s="28">
        <v>3.1687992347687088</v>
      </c>
      <c r="J8" s="28">
        <v>3.0490088751699487</v>
      </c>
      <c r="K8" s="29">
        <v>2.4493346380126062</v>
      </c>
    </row>
    <row r="9" spans="2:11" x14ac:dyDescent="0.35">
      <c r="B9" s="30">
        <v>0</v>
      </c>
      <c r="C9" s="2" t="s">
        <v>73</v>
      </c>
      <c r="D9" s="28">
        <v>3.0632591065978154</v>
      </c>
      <c r="E9" s="28">
        <v>2.9647467443879343</v>
      </c>
      <c r="F9" s="28">
        <v>2.3816041701657014</v>
      </c>
      <c r="G9" s="28">
        <v>2.3719891777383726</v>
      </c>
      <c r="H9" s="28">
        <v>2.1823101832388878</v>
      </c>
      <c r="I9" s="28">
        <v>2.8468431609704203</v>
      </c>
      <c r="J9" s="28">
        <v>2.7270528013716602</v>
      </c>
      <c r="K9" s="29">
        <v>2.1273785642143173</v>
      </c>
    </row>
    <row r="10" spans="2:11" x14ac:dyDescent="0.35">
      <c r="B10" s="31"/>
      <c r="C10" s="2" t="s">
        <v>75</v>
      </c>
      <c r="D10" s="28">
        <v>2.7413030327995265</v>
      </c>
      <c r="E10" s="28">
        <v>2.6427906705896458</v>
      </c>
      <c r="F10" s="28">
        <v>2.0596480963674129</v>
      </c>
      <c r="G10" s="28">
        <v>2.0500331039400841</v>
      </c>
      <c r="H10" s="28">
        <v>1.8603541094405993</v>
      </c>
      <c r="I10" s="28">
        <v>2.5248870871721318</v>
      </c>
      <c r="J10" s="28">
        <v>2.4050967275733717</v>
      </c>
      <c r="K10" s="29">
        <v>1.8054224904160288</v>
      </c>
    </row>
    <row r="11" spans="2:11" x14ac:dyDescent="0.35">
      <c r="B11" s="31"/>
      <c r="C11" s="2" t="s">
        <v>77</v>
      </c>
      <c r="D11" s="28">
        <v>3.2301065590136724</v>
      </c>
      <c r="E11" s="28">
        <v>3.1302068231232272</v>
      </c>
      <c r="F11" s="28">
        <v>2.5479299652331293</v>
      </c>
      <c r="G11" s="28">
        <v>2.5376724592542574</v>
      </c>
      <c r="H11" s="28">
        <v>2.3485264330918882</v>
      </c>
      <c r="I11" s="28">
        <v>3.0124135381188655</v>
      </c>
      <c r="J11" s="28">
        <v>2.8927815934930372</v>
      </c>
      <c r="K11" s="29">
        <v>2.2935812432781821</v>
      </c>
    </row>
    <row r="12" spans="2:11" x14ac:dyDescent="0.35">
      <c r="B12" s="31"/>
      <c r="C12" s="2" t="s">
        <v>79</v>
      </c>
      <c r="D12" s="28">
        <v>3.0478366201884262</v>
      </c>
      <c r="E12" s="28">
        <v>2.9479368842979805</v>
      </c>
      <c r="F12" s="28">
        <v>2.3656600264078831</v>
      </c>
      <c r="G12" s="28">
        <v>2.3554025204290112</v>
      </c>
      <c r="H12" s="28">
        <v>2.1662564942666416</v>
      </c>
      <c r="I12" s="28">
        <v>2.8301435992936188</v>
      </c>
      <c r="J12" s="28">
        <v>2.710511654667791</v>
      </c>
      <c r="K12" s="29">
        <v>2.1113113044529355</v>
      </c>
    </row>
    <row r="13" spans="2:11" x14ac:dyDescent="0.35">
      <c r="B13" s="31"/>
      <c r="C13" s="2" t="s">
        <v>81</v>
      </c>
      <c r="D13" s="28">
        <v>2.7744317119505562</v>
      </c>
      <c r="E13" s="28">
        <v>2.6745319760601105</v>
      </c>
      <c r="F13" s="28">
        <v>2.0922551181700135</v>
      </c>
      <c r="G13" s="28">
        <v>2.0819976121911412</v>
      </c>
      <c r="H13" s="28">
        <v>1.8928515860287718</v>
      </c>
      <c r="I13" s="28">
        <v>2.5567386910557488</v>
      </c>
      <c r="J13" s="28">
        <v>2.4371067464299205</v>
      </c>
      <c r="K13" s="29">
        <v>1.8379063962150655</v>
      </c>
    </row>
    <row r="14" spans="2:11" x14ac:dyDescent="0.35">
      <c r="B14" s="31"/>
      <c r="C14" s="2" t="s">
        <v>83</v>
      </c>
      <c r="D14" s="28">
        <v>2.5010268037126866</v>
      </c>
      <c r="E14" s="28">
        <v>2.4011270678222409</v>
      </c>
      <c r="F14" s="28">
        <v>1.8188502099321435</v>
      </c>
      <c r="G14" s="28">
        <v>1.8085927039532714</v>
      </c>
      <c r="H14" s="28">
        <v>1.619446677790902</v>
      </c>
      <c r="I14" s="28">
        <v>2.2833337828178792</v>
      </c>
      <c r="J14" s="28">
        <v>2.163701838192051</v>
      </c>
      <c r="K14" s="29">
        <v>1.5645014879771957</v>
      </c>
    </row>
    <row r="15" spans="2:11" ht="15" thickBot="1" x14ac:dyDescent="0.4">
      <c r="B15" s="32"/>
      <c r="C15" s="3" t="s">
        <v>84</v>
      </c>
      <c r="D15" s="33">
        <v>3.5998525629282963</v>
      </c>
      <c r="E15" s="33">
        <v>3.5013402007184151</v>
      </c>
      <c r="F15" s="33">
        <v>2.9181976264961822</v>
      </c>
      <c r="G15" s="33">
        <v>2.9085826340688534</v>
      </c>
      <c r="H15" s="33">
        <v>2.7189036395693686</v>
      </c>
      <c r="I15" s="33">
        <v>3.3834366173009012</v>
      </c>
      <c r="J15" s="33">
        <v>3.263646257702141</v>
      </c>
      <c r="K15" s="34">
        <v>2.6639720205447981</v>
      </c>
    </row>
    <row r="16" spans="2:11" x14ac:dyDescent="0.35">
      <c r="B16" s="24" t="s">
        <v>106</v>
      </c>
      <c r="C16" s="1" t="s">
        <v>2</v>
      </c>
      <c r="D16" s="25">
        <v>1.7100559665402479</v>
      </c>
      <c r="E16" s="25">
        <v>1.5956945441231294</v>
      </c>
      <c r="F16" s="25">
        <v>1.0247034528038619</v>
      </c>
      <c r="G16" s="25">
        <v>1.0084239231430403</v>
      </c>
      <c r="H16" s="25">
        <v>0.82487954654431395</v>
      </c>
      <c r="I16" s="25">
        <v>1.4779183487748497</v>
      </c>
      <c r="J16" s="25">
        <v>1.3592625403891123</v>
      </c>
      <c r="K16" s="26">
        <v>0.76812660295482771</v>
      </c>
    </row>
    <row r="17" spans="2:11" x14ac:dyDescent="0.35">
      <c r="B17" s="27" t="s">
        <v>107</v>
      </c>
      <c r="C17" s="2" t="s">
        <v>69</v>
      </c>
      <c r="D17" s="28">
        <v>3.5998525629282963</v>
      </c>
      <c r="E17" s="28">
        <v>3.5013402007184151</v>
      </c>
      <c r="F17" s="28">
        <v>2.9181976264961822</v>
      </c>
      <c r="G17" s="28">
        <v>2.9085826340688534</v>
      </c>
      <c r="H17" s="28">
        <v>2.7189036395693686</v>
      </c>
      <c r="I17" s="28">
        <v>3.3834366173009012</v>
      </c>
      <c r="J17" s="28">
        <v>3.263646257702141</v>
      </c>
      <c r="K17" s="29">
        <v>2.6639720205447981</v>
      </c>
    </row>
    <row r="18" spans="2:11" x14ac:dyDescent="0.35">
      <c r="B18" s="27" t="s">
        <v>109</v>
      </c>
      <c r="C18" s="2" t="s">
        <v>71</v>
      </c>
      <c r="D18" s="28">
        <v>3.3852151803961039</v>
      </c>
      <c r="E18" s="28">
        <v>3.2867028181862232</v>
      </c>
      <c r="F18" s="28">
        <v>2.7035602439639899</v>
      </c>
      <c r="G18" s="28">
        <v>2.6939452515366611</v>
      </c>
      <c r="H18" s="28">
        <v>2.5042662570371768</v>
      </c>
      <c r="I18" s="28">
        <v>3.1687992347687088</v>
      </c>
      <c r="J18" s="28">
        <v>3.0490088751699487</v>
      </c>
      <c r="K18" s="29">
        <v>2.4493346380126062</v>
      </c>
    </row>
    <row r="19" spans="2:11" x14ac:dyDescent="0.35">
      <c r="B19" s="30">
        <v>0</v>
      </c>
      <c r="C19" s="2" t="s">
        <v>73</v>
      </c>
      <c r="D19" s="28">
        <v>3.0632591065978154</v>
      </c>
      <c r="E19" s="28">
        <v>2.9647467443879343</v>
      </c>
      <c r="F19" s="28">
        <v>2.3816041701657014</v>
      </c>
      <c r="G19" s="28">
        <v>2.3719891777383726</v>
      </c>
      <c r="H19" s="28">
        <v>2.1823101832388878</v>
      </c>
      <c r="I19" s="28">
        <v>2.8468431609704203</v>
      </c>
      <c r="J19" s="28">
        <v>2.7270528013716602</v>
      </c>
      <c r="K19" s="29">
        <v>2.1273785642143173</v>
      </c>
    </row>
    <row r="20" spans="2:11" x14ac:dyDescent="0.35">
      <c r="B20" s="31"/>
      <c r="C20" s="2" t="s">
        <v>75</v>
      </c>
      <c r="D20" s="28">
        <v>2.7413030327995265</v>
      </c>
      <c r="E20" s="28">
        <v>2.6427906705896458</v>
      </c>
      <c r="F20" s="28">
        <v>2.0596480963674129</v>
      </c>
      <c r="G20" s="28">
        <v>2.0500331039400841</v>
      </c>
      <c r="H20" s="28">
        <v>1.8603541094405993</v>
      </c>
      <c r="I20" s="28">
        <v>2.5248870871721318</v>
      </c>
      <c r="J20" s="28">
        <v>2.4050967275733717</v>
      </c>
      <c r="K20" s="29">
        <v>1.8054224904160288</v>
      </c>
    </row>
    <row r="21" spans="2:11" x14ac:dyDescent="0.35">
      <c r="B21" s="31"/>
      <c r="C21" s="2" t="s">
        <v>77</v>
      </c>
      <c r="D21" s="28">
        <v>3.2301065590136724</v>
      </c>
      <c r="E21" s="28">
        <v>3.1302068231232272</v>
      </c>
      <c r="F21" s="28">
        <v>2.5479299652331293</v>
      </c>
      <c r="G21" s="28">
        <v>2.5376724592542574</v>
      </c>
      <c r="H21" s="28">
        <v>2.3485264330918882</v>
      </c>
      <c r="I21" s="28">
        <v>3.0124135381188655</v>
      </c>
      <c r="J21" s="28">
        <v>2.8927815934930372</v>
      </c>
      <c r="K21" s="29">
        <v>2.2935812432781821</v>
      </c>
    </row>
    <row r="22" spans="2:11" x14ac:dyDescent="0.35">
      <c r="B22" s="31"/>
      <c r="C22" s="2" t="s">
        <v>79</v>
      </c>
      <c r="D22" s="28">
        <v>3.0478366201884262</v>
      </c>
      <c r="E22" s="28">
        <v>2.9479368842979805</v>
      </c>
      <c r="F22" s="28">
        <v>2.3656600264078831</v>
      </c>
      <c r="G22" s="28">
        <v>2.3554025204290112</v>
      </c>
      <c r="H22" s="28">
        <v>2.1662564942666416</v>
      </c>
      <c r="I22" s="28">
        <v>2.8301435992936188</v>
      </c>
      <c r="J22" s="28">
        <v>2.710511654667791</v>
      </c>
      <c r="K22" s="29">
        <v>2.1113113044529355</v>
      </c>
    </row>
    <row r="23" spans="2:11" x14ac:dyDescent="0.35">
      <c r="B23" s="31"/>
      <c r="C23" s="2" t="s">
        <v>81</v>
      </c>
      <c r="D23" s="28">
        <v>2.7744317119505562</v>
      </c>
      <c r="E23" s="28">
        <v>2.6745319760601105</v>
      </c>
      <c r="F23" s="28">
        <v>2.0922551181700135</v>
      </c>
      <c r="G23" s="28">
        <v>2.0819976121911412</v>
      </c>
      <c r="H23" s="28">
        <v>1.8928515860287718</v>
      </c>
      <c r="I23" s="28">
        <v>2.5567386910557488</v>
      </c>
      <c r="J23" s="28">
        <v>2.4371067464299205</v>
      </c>
      <c r="K23" s="29">
        <v>1.8379063962150655</v>
      </c>
    </row>
    <row r="24" spans="2:11" x14ac:dyDescent="0.35">
      <c r="B24" s="31"/>
      <c r="C24" s="2" t="s">
        <v>83</v>
      </c>
      <c r="D24" s="28">
        <v>2.5010268037126866</v>
      </c>
      <c r="E24" s="28">
        <v>2.4011270678222409</v>
      </c>
      <c r="F24" s="28">
        <v>1.8188502099321435</v>
      </c>
      <c r="G24" s="28">
        <v>1.8085927039532714</v>
      </c>
      <c r="H24" s="28">
        <v>1.619446677790902</v>
      </c>
      <c r="I24" s="28">
        <v>2.2833337828178792</v>
      </c>
      <c r="J24" s="28">
        <v>2.163701838192051</v>
      </c>
      <c r="K24" s="29">
        <v>1.5645014879771957</v>
      </c>
    </row>
    <row r="25" spans="2:11" ht="15" thickBot="1" x14ac:dyDescent="0.4">
      <c r="B25" s="32"/>
      <c r="C25" s="3" t="s">
        <v>84</v>
      </c>
      <c r="D25" s="33">
        <v>3.5998525629282963</v>
      </c>
      <c r="E25" s="33">
        <v>3.5013402007184151</v>
      </c>
      <c r="F25" s="33">
        <v>2.9181976264961822</v>
      </c>
      <c r="G25" s="33">
        <v>2.9085826340688534</v>
      </c>
      <c r="H25" s="33">
        <v>2.7189036395693686</v>
      </c>
      <c r="I25" s="33">
        <v>3.3834366173009012</v>
      </c>
      <c r="J25" s="33">
        <v>3.263646257702141</v>
      </c>
      <c r="K25" s="34">
        <v>2.6639720205447981</v>
      </c>
    </row>
    <row r="26" spans="2:11" x14ac:dyDescent="0.35">
      <c r="B26" s="24" t="s">
        <v>106</v>
      </c>
      <c r="C26" s="1" t="s">
        <v>2</v>
      </c>
      <c r="D26" s="25">
        <v>1.7100559665402479</v>
      </c>
      <c r="E26" s="25">
        <v>1.5956945441231294</v>
      </c>
      <c r="F26" s="25">
        <v>1.0247034528038619</v>
      </c>
      <c r="G26" s="25">
        <v>1.0084239231430403</v>
      </c>
      <c r="H26" s="25">
        <v>0.82487954654431395</v>
      </c>
      <c r="I26" s="25">
        <v>1.4779183487748497</v>
      </c>
      <c r="J26" s="25">
        <v>1.3592625403891123</v>
      </c>
      <c r="K26" s="26">
        <v>0.76812660295482771</v>
      </c>
    </row>
    <row r="27" spans="2:11" x14ac:dyDescent="0.35">
      <c r="B27" s="27" t="s">
        <v>107</v>
      </c>
      <c r="C27" s="2" t="s">
        <v>69</v>
      </c>
      <c r="D27" s="28">
        <v>3.5998525629282963</v>
      </c>
      <c r="E27" s="28">
        <v>3.5013402007184151</v>
      </c>
      <c r="F27" s="28">
        <v>2.9181976264961822</v>
      </c>
      <c r="G27" s="28">
        <v>2.9085826340688534</v>
      </c>
      <c r="H27" s="28">
        <v>2.7189036395693686</v>
      </c>
      <c r="I27" s="28">
        <v>3.3834366173009012</v>
      </c>
      <c r="J27" s="28">
        <v>3.263646257702141</v>
      </c>
      <c r="K27" s="29">
        <v>2.6639720205447981</v>
      </c>
    </row>
    <row r="28" spans="2:11" x14ac:dyDescent="0.35">
      <c r="B28" s="27" t="s">
        <v>110</v>
      </c>
      <c r="C28" s="2" t="s">
        <v>71</v>
      </c>
      <c r="D28" s="28">
        <v>3.3852151803961039</v>
      </c>
      <c r="E28" s="28">
        <v>3.2867028181862232</v>
      </c>
      <c r="F28" s="28">
        <v>2.7035602439639899</v>
      </c>
      <c r="G28" s="28">
        <v>2.6939452515366611</v>
      </c>
      <c r="H28" s="28">
        <v>2.5042662570371768</v>
      </c>
      <c r="I28" s="28">
        <v>3.1687992347687088</v>
      </c>
      <c r="J28" s="28">
        <v>3.0490088751699487</v>
      </c>
      <c r="K28" s="29">
        <v>2.4493346380126062</v>
      </c>
    </row>
    <row r="29" spans="2:11" x14ac:dyDescent="0.35">
      <c r="B29" s="30">
        <v>0</v>
      </c>
      <c r="C29" s="2" t="s">
        <v>73</v>
      </c>
      <c r="D29" s="28">
        <v>3.0632591065978154</v>
      </c>
      <c r="E29" s="28">
        <v>2.9647467443879343</v>
      </c>
      <c r="F29" s="28">
        <v>2.3816041701657014</v>
      </c>
      <c r="G29" s="28">
        <v>2.3719891777383726</v>
      </c>
      <c r="H29" s="28">
        <v>2.1823101832388878</v>
      </c>
      <c r="I29" s="28">
        <v>2.8468431609704203</v>
      </c>
      <c r="J29" s="28">
        <v>2.7270528013716602</v>
      </c>
      <c r="K29" s="29">
        <v>2.1273785642143173</v>
      </c>
    </row>
    <row r="30" spans="2:11" x14ac:dyDescent="0.35">
      <c r="B30" s="31"/>
      <c r="C30" s="2" t="s">
        <v>75</v>
      </c>
      <c r="D30" s="28">
        <v>2.7413030327995265</v>
      </c>
      <c r="E30" s="28">
        <v>2.6427906705896458</v>
      </c>
      <c r="F30" s="28">
        <v>2.0596480963674129</v>
      </c>
      <c r="G30" s="28">
        <v>2.0500331039400841</v>
      </c>
      <c r="H30" s="28">
        <v>1.8603541094405993</v>
      </c>
      <c r="I30" s="28">
        <v>2.5248870871721318</v>
      </c>
      <c r="J30" s="28">
        <v>2.4050967275733717</v>
      </c>
      <c r="K30" s="29">
        <v>1.8054224904160288</v>
      </c>
    </row>
    <row r="31" spans="2:11" x14ac:dyDescent="0.35">
      <c r="B31" s="31"/>
      <c r="C31" s="2" t="s">
        <v>77</v>
      </c>
      <c r="D31" s="28">
        <v>3.2301065590136724</v>
      </c>
      <c r="E31" s="28">
        <v>3.1302068231232272</v>
      </c>
      <c r="F31" s="28">
        <v>2.5479299652331293</v>
      </c>
      <c r="G31" s="28">
        <v>2.5376724592542574</v>
      </c>
      <c r="H31" s="28">
        <v>2.3485264330918882</v>
      </c>
      <c r="I31" s="28">
        <v>3.0124135381188655</v>
      </c>
      <c r="J31" s="28">
        <v>2.8927815934930372</v>
      </c>
      <c r="K31" s="29">
        <v>2.2935812432781821</v>
      </c>
    </row>
    <row r="32" spans="2:11" x14ac:dyDescent="0.35">
      <c r="B32" s="31"/>
      <c r="C32" s="2" t="s">
        <v>79</v>
      </c>
      <c r="D32" s="28">
        <v>3.0478366201884262</v>
      </c>
      <c r="E32" s="28">
        <v>2.9479368842979805</v>
      </c>
      <c r="F32" s="28">
        <v>2.3656600264078831</v>
      </c>
      <c r="G32" s="28">
        <v>2.3554025204290112</v>
      </c>
      <c r="H32" s="28">
        <v>2.1662564942666416</v>
      </c>
      <c r="I32" s="28">
        <v>2.8301435992936188</v>
      </c>
      <c r="J32" s="28">
        <v>2.710511654667791</v>
      </c>
      <c r="K32" s="29">
        <v>2.1113113044529355</v>
      </c>
    </row>
    <row r="33" spans="2:11" x14ac:dyDescent="0.35">
      <c r="B33" s="31"/>
      <c r="C33" s="2" t="s">
        <v>81</v>
      </c>
      <c r="D33" s="28">
        <v>2.7744317119505562</v>
      </c>
      <c r="E33" s="28">
        <v>2.6745319760601105</v>
      </c>
      <c r="F33" s="28">
        <v>2.0922551181700135</v>
      </c>
      <c r="G33" s="28">
        <v>2.0819976121911412</v>
      </c>
      <c r="H33" s="28">
        <v>1.8928515860287718</v>
      </c>
      <c r="I33" s="28">
        <v>2.5567386910557488</v>
      </c>
      <c r="J33" s="28">
        <v>2.4371067464299205</v>
      </c>
      <c r="K33" s="29">
        <v>1.8379063962150655</v>
      </c>
    </row>
    <row r="34" spans="2:11" x14ac:dyDescent="0.35">
      <c r="B34" s="31"/>
      <c r="C34" s="2" t="s">
        <v>83</v>
      </c>
      <c r="D34" s="28">
        <v>2.5010268037126866</v>
      </c>
      <c r="E34" s="28">
        <v>2.4011270678222409</v>
      </c>
      <c r="F34" s="28">
        <v>1.8188502099321435</v>
      </c>
      <c r="G34" s="28">
        <v>1.8085927039532714</v>
      </c>
      <c r="H34" s="28">
        <v>1.619446677790902</v>
      </c>
      <c r="I34" s="28">
        <v>2.2833337828178792</v>
      </c>
      <c r="J34" s="28">
        <v>2.163701838192051</v>
      </c>
      <c r="K34" s="29">
        <v>1.5645014879771957</v>
      </c>
    </row>
    <row r="35" spans="2:11" ht="15" thickBot="1" x14ac:dyDescent="0.4">
      <c r="B35" s="32"/>
      <c r="C35" s="3" t="s">
        <v>84</v>
      </c>
      <c r="D35" s="33">
        <v>3.5998525629282963</v>
      </c>
      <c r="E35" s="33">
        <v>3.5013402007184151</v>
      </c>
      <c r="F35" s="33">
        <v>2.9181976264961822</v>
      </c>
      <c r="G35" s="33">
        <v>2.9085826340688534</v>
      </c>
      <c r="H35" s="33">
        <v>2.7189036395693686</v>
      </c>
      <c r="I35" s="33">
        <v>3.3834366173009012</v>
      </c>
      <c r="J35" s="33">
        <v>3.263646257702141</v>
      </c>
      <c r="K35" s="34">
        <v>2.6639720205447981</v>
      </c>
    </row>
    <row r="36" spans="2:11" x14ac:dyDescent="0.35">
      <c r="B36" s="24" t="s">
        <v>106</v>
      </c>
      <c r="C36" s="1" t="s">
        <v>2</v>
      </c>
      <c r="D36" s="25">
        <v>1.7100559665402479</v>
      </c>
      <c r="E36" s="25">
        <v>1.5956945441231294</v>
      </c>
      <c r="F36" s="25">
        <v>1.0247034528038619</v>
      </c>
      <c r="G36" s="25">
        <v>1.0084239231430403</v>
      </c>
      <c r="H36" s="25">
        <v>0.82487954654431395</v>
      </c>
      <c r="I36" s="25">
        <v>1.4779183487748497</v>
      </c>
      <c r="J36" s="25">
        <v>1.3592625403891123</v>
      </c>
      <c r="K36" s="26">
        <v>0.76812660295482771</v>
      </c>
    </row>
    <row r="37" spans="2:11" x14ac:dyDescent="0.35">
      <c r="B37" s="27" t="s">
        <v>107</v>
      </c>
      <c r="C37" s="2" t="s">
        <v>69</v>
      </c>
      <c r="D37" s="28">
        <v>3.5998525629282963</v>
      </c>
      <c r="E37" s="28">
        <v>3.5013402007184151</v>
      </c>
      <c r="F37" s="28">
        <v>2.9181976264961822</v>
      </c>
      <c r="G37" s="28">
        <v>2.9085826340688534</v>
      </c>
      <c r="H37" s="28">
        <v>2.7189036395693686</v>
      </c>
      <c r="I37" s="28">
        <v>3.3834366173009012</v>
      </c>
      <c r="J37" s="28">
        <v>3.263646257702141</v>
      </c>
      <c r="K37" s="29">
        <v>2.6639720205447981</v>
      </c>
    </row>
    <row r="38" spans="2:11" x14ac:dyDescent="0.35">
      <c r="B38" s="27" t="s">
        <v>111</v>
      </c>
      <c r="C38" s="2" t="s">
        <v>71</v>
      </c>
      <c r="D38" s="28">
        <v>3.3852151803961039</v>
      </c>
      <c r="E38" s="28">
        <v>3.2867028181862232</v>
      </c>
      <c r="F38" s="28">
        <v>2.7035602439639899</v>
      </c>
      <c r="G38" s="28">
        <v>2.6939452515366611</v>
      </c>
      <c r="H38" s="28">
        <v>2.5042662570371768</v>
      </c>
      <c r="I38" s="28">
        <v>3.1687992347687088</v>
      </c>
      <c r="J38" s="28">
        <v>3.0490088751699487</v>
      </c>
      <c r="K38" s="29">
        <v>2.4493346380126062</v>
      </c>
    </row>
    <row r="39" spans="2:11" x14ac:dyDescent="0.35">
      <c r="B39" s="30">
        <v>0</v>
      </c>
      <c r="C39" s="2" t="s">
        <v>73</v>
      </c>
      <c r="D39" s="28">
        <v>3.0632591065978154</v>
      </c>
      <c r="E39" s="28">
        <v>2.9647467443879343</v>
      </c>
      <c r="F39" s="28">
        <v>2.3816041701657014</v>
      </c>
      <c r="G39" s="28">
        <v>2.3719891777383726</v>
      </c>
      <c r="H39" s="28">
        <v>2.1823101832388878</v>
      </c>
      <c r="I39" s="28">
        <v>2.8468431609704203</v>
      </c>
      <c r="J39" s="28">
        <v>2.7270528013716602</v>
      </c>
      <c r="K39" s="29">
        <v>2.1273785642143173</v>
      </c>
    </row>
    <row r="40" spans="2:11" x14ac:dyDescent="0.35">
      <c r="B40" s="31"/>
      <c r="C40" s="2" t="s">
        <v>75</v>
      </c>
      <c r="D40" s="28">
        <v>2.7413030327995265</v>
      </c>
      <c r="E40" s="28">
        <v>2.6427906705896458</v>
      </c>
      <c r="F40" s="28">
        <v>2.0596480963674129</v>
      </c>
      <c r="G40" s="28">
        <v>2.0500331039400841</v>
      </c>
      <c r="H40" s="28">
        <v>1.8603541094405993</v>
      </c>
      <c r="I40" s="28">
        <v>2.5248870871721318</v>
      </c>
      <c r="J40" s="28">
        <v>2.4050967275733717</v>
      </c>
      <c r="K40" s="29">
        <v>1.8054224904160288</v>
      </c>
    </row>
    <row r="41" spans="2:11" x14ac:dyDescent="0.35">
      <c r="B41" s="31"/>
      <c r="C41" s="2" t="s">
        <v>77</v>
      </c>
      <c r="D41" s="28">
        <v>3.2301065590136724</v>
      </c>
      <c r="E41" s="28">
        <v>3.1302068231232272</v>
      </c>
      <c r="F41" s="28">
        <v>2.5479299652331293</v>
      </c>
      <c r="G41" s="28">
        <v>2.5376724592542574</v>
      </c>
      <c r="H41" s="28">
        <v>2.3485264330918882</v>
      </c>
      <c r="I41" s="28">
        <v>3.0124135381188655</v>
      </c>
      <c r="J41" s="28">
        <v>2.8927815934930372</v>
      </c>
      <c r="K41" s="29">
        <v>2.2935812432781821</v>
      </c>
    </row>
    <row r="42" spans="2:11" x14ac:dyDescent="0.35">
      <c r="B42" s="31"/>
      <c r="C42" s="2" t="s">
        <v>79</v>
      </c>
      <c r="D42" s="28">
        <v>3.0478366201884262</v>
      </c>
      <c r="E42" s="28">
        <v>2.9479368842979805</v>
      </c>
      <c r="F42" s="28">
        <v>2.3656600264078831</v>
      </c>
      <c r="G42" s="28">
        <v>2.3554025204290112</v>
      </c>
      <c r="H42" s="28">
        <v>2.1662564942666416</v>
      </c>
      <c r="I42" s="28">
        <v>2.8301435992936188</v>
      </c>
      <c r="J42" s="28">
        <v>2.710511654667791</v>
      </c>
      <c r="K42" s="29">
        <v>2.1113113044529355</v>
      </c>
    </row>
    <row r="43" spans="2:11" x14ac:dyDescent="0.35">
      <c r="B43" s="31"/>
      <c r="C43" s="2" t="s">
        <v>81</v>
      </c>
      <c r="D43" s="28">
        <v>2.7744317119505562</v>
      </c>
      <c r="E43" s="28">
        <v>2.6745319760601105</v>
      </c>
      <c r="F43" s="28">
        <v>2.0922551181700135</v>
      </c>
      <c r="G43" s="28">
        <v>2.0819976121911412</v>
      </c>
      <c r="H43" s="28">
        <v>1.8928515860287718</v>
      </c>
      <c r="I43" s="28">
        <v>2.5567386910557488</v>
      </c>
      <c r="J43" s="28">
        <v>2.4371067464299205</v>
      </c>
      <c r="K43" s="29">
        <v>1.8379063962150655</v>
      </c>
    </row>
    <row r="44" spans="2:11" x14ac:dyDescent="0.35">
      <c r="B44" s="31"/>
      <c r="C44" s="2" t="s">
        <v>83</v>
      </c>
      <c r="D44" s="28">
        <v>2.5010268037126866</v>
      </c>
      <c r="E44" s="28">
        <v>2.4011270678222409</v>
      </c>
      <c r="F44" s="28">
        <v>1.8188502099321435</v>
      </c>
      <c r="G44" s="28">
        <v>1.8085927039532714</v>
      </c>
      <c r="H44" s="28">
        <v>1.619446677790902</v>
      </c>
      <c r="I44" s="28">
        <v>2.2833337828178792</v>
      </c>
      <c r="J44" s="28">
        <v>2.163701838192051</v>
      </c>
      <c r="K44" s="29">
        <v>1.5645014879771957</v>
      </c>
    </row>
    <row r="45" spans="2:11" ht="15" thickBot="1" x14ac:dyDescent="0.4">
      <c r="B45" s="32"/>
      <c r="C45" s="3" t="s">
        <v>84</v>
      </c>
      <c r="D45" s="33">
        <v>3.5998525629282963</v>
      </c>
      <c r="E45" s="33">
        <v>3.5013402007184151</v>
      </c>
      <c r="F45" s="33">
        <v>2.9181976264961822</v>
      </c>
      <c r="G45" s="33">
        <v>2.9085826340688534</v>
      </c>
      <c r="H45" s="33">
        <v>2.7189036395693686</v>
      </c>
      <c r="I45" s="33">
        <v>3.3834366173009012</v>
      </c>
      <c r="J45" s="33">
        <v>3.263646257702141</v>
      </c>
      <c r="K45" s="34">
        <v>2.6639720205447981</v>
      </c>
    </row>
    <row r="46" spans="2:11" x14ac:dyDescent="0.35">
      <c r="B46" s="35" t="s">
        <v>112</v>
      </c>
      <c r="C46" s="1" t="s">
        <v>2</v>
      </c>
      <c r="D46" s="25">
        <v>1.7100559665402479</v>
      </c>
      <c r="E46" s="25">
        <v>1.5956945441231294</v>
      </c>
      <c r="F46" s="25">
        <v>1.0247034528038619</v>
      </c>
      <c r="G46" s="25">
        <v>1.0084239231430403</v>
      </c>
      <c r="H46" s="25">
        <v>0.82487954654431395</v>
      </c>
      <c r="I46" s="25">
        <v>1.4779183487748497</v>
      </c>
      <c r="J46" s="25">
        <v>1.3592625403891123</v>
      </c>
      <c r="K46" s="26">
        <v>0.76812660295482771</v>
      </c>
    </row>
    <row r="47" spans="2:11" x14ac:dyDescent="0.35">
      <c r="B47" s="27"/>
      <c r="C47" s="2" t="s">
        <v>69</v>
      </c>
      <c r="D47" s="28">
        <v>3.5998525629282963</v>
      </c>
      <c r="E47" s="28">
        <v>3.5013402007184151</v>
      </c>
      <c r="F47" s="28">
        <v>2.9181976264961822</v>
      </c>
      <c r="G47" s="28">
        <v>2.9085826340688534</v>
      </c>
      <c r="H47" s="28">
        <v>2.7189036395693686</v>
      </c>
      <c r="I47" s="28">
        <v>3.3834366173009012</v>
      </c>
      <c r="J47" s="28">
        <v>3.263646257702141</v>
      </c>
      <c r="K47" s="29">
        <v>2.6639720205447981</v>
      </c>
    </row>
    <row r="48" spans="2:11" x14ac:dyDescent="0.35">
      <c r="B48" s="27" t="s">
        <v>108</v>
      </c>
      <c r="C48" s="2" t="s">
        <v>71</v>
      </c>
      <c r="D48" s="28">
        <v>3.3852151803961039</v>
      </c>
      <c r="E48" s="28">
        <v>3.2867028181862232</v>
      </c>
      <c r="F48" s="28">
        <v>2.7035602439639899</v>
      </c>
      <c r="G48" s="28">
        <v>2.6939452515366611</v>
      </c>
      <c r="H48" s="28">
        <v>2.5042662570371768</v>
      </c>
      <c r="I48" s="28">
        <v>3.1687992347687088</v>
      </c>
      <c r="J48" s="28">
        <v>3.0490088751699487</v>
      </c>
      <c r="K48" s="29">
        <v>2.4493346380126062</v>
      </c>
    </row>
    <row r="49" spans="2:11" x14ac:dyDescent="0.35">
      <c r="B49" s="30">
        <v>0</v>
      </c>
      <c r="C49" s="2" t="s">
        <v>73</v>
      </c>
      <c r="D49" s="28">
        <v>3.0632591065978154</v>
      </c>
      <c r="E49" s="28">
        <v>2.9647467443879343</v>
      </c>
      <c r="F49" s="28">
        <v>2.3816041701657014</v>
      </c>
      <c r="G49" s="28">
        <v>2.3719891777383726</v>
      </c>
      <c r="H49" s="28">
        <v>2.1823101832388878</v>
      </c>
      <c r="I49" s="28">
        <v>2.8468431609704203</v>
      </c>
      <c r="J49" s="28">
        <v>2.7270528013716602</v>
      </c>
      <c r="K49" s="29">
        <v>2.1273785642143173</v>
      </c>
    </row>
    <row r="50" spans="2:11" x14ac:dyDescent="0.35">
      <c r="B50" s="31"/>
      <c r="C50" s="2" t="s">
        <v>75</v>
      </c>
      <c r="D50" s="28">
        <v>2.7413030327995265</v>
      </c>
      <c r="E50" s="28">
        <v>2.6427906705896458</v>
      </c>
      <c r="F50" s="28">
        <v>2.0596480963674129</v>
      </c>
      <c r="G50" s="28">
        <v>2.0500331039400841</v>
      </c>
      <c r="H50" s="28">
        <v>1.8603541094405993</v>
      </c>
      <c r="I50" s="28">
        <v>2.5248870871721318</v>
      </c>
      <c r="J50" s="28">
        <v>2.4050967275733717</v>
      </c>
      <c r="K50" s="29">
        <v>1.8054224904160288</v>
      </c>
    </row>
    <row r="51" spans="2:11" x14ac:dyDescent="0.35">
      <c r="B51" s="31"/>
      <c r="C51" s="2" t="s">
        <v>77</v>
      </c>
      <c r="D51" s="28">
        <v>3.2301065590136724</v>
      </c>
      <c r="E51" s="28">
        <v>3.1302068231232272</v>
      </c>
      <c r="F51" s="28">
        <v>2.5479299652331293</v>
      </c>
      <c r="G51" s="28">
        <v>2.5376724592542574</v>
      </c>
      <c r="H51" s="28">
        <v>2.3485264330918882</v>
      </c>
      <c r="I51" s="28">
        <v>3.0124135381188655</v>
      </c>
      <c r="J51" s="28">
        <v>2.8927815934930372</v>
      </c>
      <c r="K51" s="29">
        <v>2.2935812432781821</v>
      </c>
    </row>
    <row r="52" spans="2:11" x14ac:dyDescent="0.35">
      <c r="B52" s="31"/>
      <c r="C52" s="2" t="s">
        <v>79</v>
      </c>
      <c r="D52" s="28">
        <v>3.0478366201884262</v>
      </c>
      <c r="E52" s="28">
        <v>2.9479368842979805</v>
      </c>
      <c r="F52" s="28">
        <v>2.3656600264078831</v>
      </c>
      <c r="G52" s="28">
        <v>2.3554025204290112</v>
      </c>
      <c r="H52" s="28">
        <v>2.1662564942666416</v>
      </c>
      <c r="I52" s="28">
        <v>2.8301435992936188</v>
      </c>
      <c r="J52" s="28">
        <v>2.710511654667791</v>
      </c>
      <c r="K52" s="29">
        <v>2.1113113044529355</v>
      </c>
    </row>
    <row r="53" spans="2:11" x14ac:dyDescent="0.35">
      <c r="B53" s="31"/>
      <c r="C53" s="2" t="s">
        <v>81</v>
      </c>
      <c r="D53" s="28">
        <v>2.7744317119505562</v>
      </c>
      <c r="E53" s="28">
        <v>2.6745319760601105</v>
      </c>
      <c r="F53" s="28">
        <v>2.0922551181700135</v>
      </c>
      <c r="G53" s="28">
        <v>2.0819976121911412</v>
      </c>
      <c r="H53" s="28">
        <v>1.8928515860287718</v>
      </c>
      <c r="I53" s="28">
        <v>2.5567386910557488</v>
      </c>
      <c r="J53" s="28">
        <v>2.4371067464299205</v>
      </c>
      <c r="K53" s="29">
        <v>1.8379063962150655</v>
      </c>
    </row>
    <row r="54" spans="2:11" x14ac:dyDescent="0.35">
      <c r="B54" s="31"/>
      <c r="C54" s="2" t="s">
        <v>83</v>
      </c>
      <c r="D54" s="28">
        <v>2.5010268037126866</v>
      </c>
      <c r="E54" s="28">
        <v>2.4011270678222409</v>
      </c>
      <c r="F54" s="28">
        <v>1.8188502099321435</v>
      </c>
      <c r="G54" s="28">
        <v>1.8085927039532714</v>
      </c>
      <c r="H54" s="28">
        <v>1.619446677790902</v>
      </c>
      <c r="I54" s="28">
        <v>2.2833337828178792</v>
      </c>
      <c r="J54" s="28">
        <v>2.163701838192051</v>
      </c>
      <c r="K54" s="29">
        <v>1.5645014879771957</v>
      </c>
    </row>
    <row r="55" spans="2:11" ht="15" thickBot="1" x14ac:dyDescent="0.4">
      <c r="B55" s="32"/>
      <c r="C55" s="3" t="s">
        <v>84</v>
      </c>
      <c r="D55" s="33">
        <v>3.5998525629282963</v>
      </c>
      <c r="E55" s="33">
        <v>3.5013402007184151</v>
      </c>
      <c r="F55" s="33">
        <v>2.9181976264961822</v>
      </c>
      <c r="G55" s="33">
        <v>2.9085826340688534</v>
      </c>
      <c r="H55" s="33">
        <v>2.7189036395693686</v>
      </c>
      <c r="I55" s="33">
        <v>3.3834366173009012</v>
      </c>
      <c r="J55" s="33">
        <v>3.263646257702141</v>
      </c>
      <c r="K55" s="34">
        <v>2.6639720205447981</v>
      </c>
    </row>
    <row r="56" spans="2:11" x14ac:dyDescent="0.35">
      <c r="B56" s="35" t="s">
        <v>112</v>
      </c>
      <c r="C56" s="1" t="s">
        <v>2</v>
      </c>
      <c r="D56" s="25">
        <v>1.7100559665402479</v>
      </c>
      <c r="E56" s="25">
        <v>1.5956945441231294</v>
      </c>
      <c r="F56" s="25">
        <v>1.0247034528038619</v>
      </c>
      <c r="G56" s="25">
        <v>1.0084239231430403</v>
      </c>
      <c r="H56" s="25">
        <v>0.82487954654431395</v>
      </c>
      <c r="I56" s="25">
        <v>1.4779183487748497</v>
      </c>
      <c r="J56" s="25">
        <v>1.3592625403891123</v>
      </c>
      <c r="K56" s="26">
        <v>0.76812660295482771</v>
      </c>
    </row>
    <row r="57" spans="2:11" x14ac:dyDescent="0.35">
      <c r="B57" s="27"/>
      <c r="C57" s="2" t="s">
        <v>69</v>
      </c>
      <c r="D57" s="28">
        <v>3.5998525629282963</v>
      </c>
      <c r="E57" s="28">
        <v>3.5013402007184151</v>
      </c>
      <c r="F57" s="28">
        <v>2.9181976264961822</v>
      </c>
      <c r="G57" s="28">
        <v>2.9085826340688534</v>
      </c>
      <c r="H57" s="28">
        <v>2.7189036395693686</v>
      </c>
      <c r="I57" s="28">
        <v>3.3834366173009012</v>
      </c>
      <c r="J57" s="28">
        <v>3.263646257702141</v>
      </c>
      <c r="K57" s="29">
        <v>2.6639720205447981</v>
      </c>
    </row>
    <row r="58" spans="2:11" x14ac:dyDescent="0.35">
      <c r="B58" s="27" t="s">
        <v>109</v>
      </c>
      <c r="C58" s="2" t="s">
        <v>71</v>
      </c>
      <c r="D58" s="28">
        <v>3.3852151803961039</v>
      </c>
      <c r="E58" s="28">
        <v>3.2867028181862232</v>
      </c>
      <c r="F58" s="28">
        <v>2.7035602439639899</v>
      </c>
      <c r="G58" s="28">
        <v>2.6939452515366611</v>
      </c>
      <c r="H58" s="28">
        <v>2.5042662570371768</v>
      </c>
      <c r="I58" s="28">
        <v>3.1687992347687088</v>
      </c>
      <c r="J58" s="28">
        <v>3.0490088751699487</v>
      </c>
      <c r="K58" s="29">
        <v>2.4493346380126062</v>
      </c>
    </row>
    <row r="59" spans="2:11" x14ac:dyDescent="0.35">
      <c r="B59" s="30">
        <v>0</v>
      </c>
      <c r="C59" s="2" t="s">
        <v>73</v>
      </c>
      <c r="D59" s="28">
        <v>3.0632591065978154</v>
      </c>
      <c r="E59" s="28">
        <v>2.9647467443879343</v>
      </c>
      <c r="F59" s="28">
        <v>2.3816041701657014</v>
      </c>
      <c r="G59" s="28">
        <v>2.3719891777383726</v>
      </c>
      <c r="H59" s="28">
        <v>2.1823101832388878</v>
      </c>
      <c r="I59" s="28">
        <v>2.8468431609704203</v>
      </c>
      <c r="J59" s="28">
        <v>2.7270528013716602</v>
      </c>
      <c r="K59" s="29">
        <v>2.1273785642143173</v>
      </c>
    </row>
    <row r="60" spans="2:11" x14ac:dyDescent="0.35">
      <c r="B60" s="31"/>
      <c r="C60" s="2" t="s">
        <v>75</v>
      </c>
      <c r="D60" s="28">
        <v>2.7413030327995265</v>
      </c>
      <c r="E60" s="28">
        <v>2.6427906705896458</v>
      </c>
      <c r="F60" s="28">
        <v>2.0596480963674129</v>
      </c>
      <c r="G60" s="28">
        <v>2.0500331039400841</v>
      </c>
      <c r="H60" s="28">
        <v>1.8603541094405993</v>
      </c>
      <c r="I60" s="28">
        <v>2.5248870871721318</v>
      </c>
      <c r="J60" s="28">
        <v>2.4050967275733717</v>
      </c>
      <c r="K60" s="29">
        <v>1.8054224904160288</v>
      </c>
    </row>
    <row r="61" spans="2:11" x14ac:dyDescent="0.35">
      <c r="B61" s="31"/>
      <c r="C61" s="2" t="s">
        <v>77</v>
      </c>
      <c r="D61" s="28">
        <v>3.2301065590136724</v>
      </c>
      <c r="E61" s="28">
        <v>3.1302068231232272</v>
      </c>
      <c r="F61" s="28">
        <v>2.5479299652331293</v>
      </c>
      <c r="G61" s="28">
        <v>2.5376724592542574</v>
      </c>
      <c r="H61" s="28">
        <v>2.3485264330918882</v>
      </c>
      <c r="I61" s="28">
        <v>3.0124135381188655</v>
      </c>
      <c r="J61" s="28">
        <v>2.8927815934930372</v>
      </c>
      <c r="K61" s="29">
        <v>2.2935812432781821</v>
      </c>
    </row>
    <row r="62" spans="2:11" x14ac:dyDescent="0.35">
      <c r="B62" s="31"/>
      <c r="C62" s="2" t="s">
        <v>79</v>
      </c>
      <c r="D62" s="28">
        <v>3.0478366201884262</v>
      </c>
      <c r="E62" s="28">
        <v>2.9479368842979805</v>
      </c>
      <c r="F62" s="28">
        <v>2.3656600264078831</v>
      </c>
      <c r="G62" s="28">
        <v>2.3554025204290112</v>
      </c>
      <c r="H62" s="28">
        <v>2.1662564942666416</v>
      </c>
      <c r="I62" s="28">
        <v>2.8301435992936188</v>
      </c>
      <c r="J62" s="28">
        <v>2.710511654667791</v>
      </c>
      <c r="K62" s="29">
        <v>2.1113113044529355</v>
      </c>
    </row>
    <row r="63" spans="2:11" x14ac:dyDescent="0.35">
      <c r="B63" s="31"/>
      <c r="C63" s="2" t="s">
        <v>81</v>
      </c>
      <c r="D63" s="28">
        <v>2.7744317119505562</v>
      </c>
      <c r="E63" s="28">
        <v>2.6745319760601105</v>
      </c>
      <c r="F63" s="28">
        <v>2.0922551181700135</v>
      </c>
      <c r="G63" s="28">
        <v>2.0819976121911412</v>
      </c>
      <c r="H63" s="28">
        <v>1.8928515860287718</v>
      </c>
      <c r="I63" s="28">
        <v>2.5567386910557488</v>
      </c>
      <c r="J63" s="28">
        <v>2.4371067464299205</v>
      </c>
      <c r="K63" s="29">
        <v>1.8379063962150655</v>
      </c>
    </row>
    <row r="64" spans="2:11" x14ac:dyDescent="0.35">
      <c r="B64" s="31"/>
      <c r="C64" s="2" t="s">
        <v>83</v>
      </c>
      <c r="D64" s="28">
        <v>2.5010268037126866</v>
      </c>
      <c r="E64" s="28">
        <v>2.4011270678222409</v>
      </c>
      <c r="F64" s="28">
        <v>1.8188502099321435</v>
      </c>
      <c r="G64" s="28">
        <v>1.8085927039532714</v>
      </c>
      <c r="H64" s="28">
        <v>1.619446677790902</v>
      </c>
      <c r="I64" s="28">
        <v>2.2833337828178792</v>
      </c>
      <c r="J64" s="28">
        <v>2.163701838192051</v>
      </c>
      <c r="K64" s="29">
        <v>1.5645014879771957</v>
      </c>
    </row>
    <row r="65" spans="2:11" ht="15" thickBot="1" x14ac:dyDescent="0.4">
      <c r="B65" s="32"/>
      <c r="C65" s="3" t="s">
        <v>84</v>
      </c>
      <c r="D65" s="33">
        <v>3.5998525629282963</v>
      </c>
      <c r="E65" s="33">
        <v>3.5013402007184151</v>
      </c>
      <c r="F65" s="33">
        <v>2.9181976264961822</v>
      </c>
      <c r="G65" s="33">
        <v>2.9085826340688534</v>
      </c>
      <c r="H65" s="33">
        <v>2.7189036395693686</v>
      </c>
      <c r="I65" s="33">
        <v>3.3834366173009012</v>
      </c>
      <c r="J65" s="33">
        <v>3.263646257702141</v>
      </c>
      <c r="K65" s="34">
        <v>2.6639720205447981</v>
      </c>
    </row>
    <row r="66" spans="2:11" x14ac:dyDescent="0.35">
      <c r="B66" s="35" t="s">
        <v>112</v>
      </c>
      <c r="C66" s="1" t="s">
        <v>2</v>
      </c>
      <c r="D66" s="25">
        <v>1.7100559665402479</v>
      </c>
      <c r="E66" s="25">
        <v>1.5956945441231294</v>
      </c>
      <c r="F66" s="25">
        <v>1.0247034528038619</v>
      </c>
      <c r="G66" s="25">
        <v>1.0084239231430403</v>
      </c>
      <c r="H66" s="25">
        <v>0.82487954654431395</v>
      </c>
      <c r="I66" s="25">
        <v>1.4779183487748497</v>
      </c>
      <c r="J66" s="25">
        <v>1.3592625403891123</v>
      </c>
      <c r="K66" s="26">
        <v>0.76812660295482771</v>
      </c>
    </row>
    <row r="67" spans="2:11" x14ac:dyDescent="0.35">
      <c r="B67" s="27"/>
      <c r="C67" s="2" t="s">
        <v>69</v>
      </c>
      <c r="D67" s="28">
        <v>3.5998525629282963</v>
      </c>
      <c r="E67" s="28">
        <v>3.5013402007184151</v>
      </c>
      <c r="F67" s="28">
        <v>2.9181976264961822</v>
      </c>
      <c r="G67" s="28">
        <v>2.9085826340688534</v>
      </c>
      <c r="H67" s="28">
        <v>2.7189036395693686</v>
      </c>
      <c r="I67" s="28">
        <v>3.3834366173009012</v>
      </c>
      <c r="J67" s="28">
        <v>3.263646257702141</v>
      </c>
      <c r="K67" s="29">
        <v>2.6639720205447981</v>
      </c>
    </row>
    <row r="68" spans="2:11" x14ac:dyDescent="0.35">
      <c r="B68" s="27" t="s">
        <v>110</v>
      </c>
      <c r="C68" s="2" t="s">
        <v>71</v>
      </c>
      <c r="D68" s="28">
        <v>3.3852151803961039</v>
      </c>
      <c r="E68" s="28">
        <v>3.2867028181862232</v>
      </c>
      <c r="F68" s="28">
        <v>2.7035602439639899</v>
      </c>
      <c r="G68" s="28">
        <v>2.6939452515366611</v>
      </c>
      <c r="H68" s="28">
        <v>2.5042662570371768</v>
      </c>
      <c r="I68" s="28">
        <v>3.1687992347687088</v>
      </c>
      <c r="J68" s="28">
        <v>3.0490088751699487</v>
      </c>
      <c r="K68" s="29">
        <v>2.4493346380126062</v>
      </c>
    </row>
    <row r="69" spans="2:11" x14ac:dyDescent="0.35">
      <c r="B69" s="30">
        <v>0</v>
      </c>
      <c r="C69" s="2" t="s">
        <v>73</v>
      </c>
      <c r="D69" s="28">
        <v>3.0632591065978154</v>
      </c>
      <c r="E69" s="28">
        <v>2.9647467443879343</v>
      </c>
      <c r="F69" s="28">
        <v>2.3816041701657014</v>
      </c>
      <c r="G69" s="28">
        <v>2.3719891777383726</v>
      </c>
      <c r="H69" s="28">
        <v>2.1823101832388878</v>
      </c>
      <c r="I69" s="28">
        <v>2.8468431609704203</v>
      </c>
      <c r="J69" s="28">
        <v>2.7270528013716602</v>
      </c>
      <c r="K69" s="29">
        <v>2.1273785642143173</v>
      </c>
    </row>
    <row r="70" spans="2:11" x14ac:dyDescent="0.35">
      <c r="B70" s="31"/>
      <c r="C70" s="2" t="s">
        <v>75</v>
      </c>
      <c r="D70" s="28">
        <v>2.7413030327995265</v>
      </c>
      <c r="E70" s="28">
        <v>2.6427906705896458</v>
      </c>
      <c r="F70" s="28">
        <v>2.0596480963674129</v>
      </c>
      <c r="G70" s="28">
        <v>2.0500331039400841</v>
      </c>
      <c r="H70" s="28">
        <v>1.8603541094405993</v>
      </c>
      <c r="I70" s="28">
        <v>2.5248870871721318</v>
      </c>
      <c r="J70" s="28">
        <v>2.4050967275733717</v>
      </c>
      <c r="K70" s="29">
        <v>1.8054224904160288</v>
      </c>
    </row>
    <row r="71" spans="2:11" x14ac:dyDescent="0.35">
      <c r="B71" s="31"/>
      <c r="C71" s="2" t="s">
        <v>77</v>
      </c>
      <c r="D71" s="28">
        <v>3.2301065590136724</v>
      </c>
      <c r="E71" s="28">
        <v>3.1302068231232272</v>
      </c>
      <c r="F71" s="28">
        <v>2.5479299652331293</v>
      </c>
      <c r="G71" s="28">
        <v>2.5376724592542574</v>
      </c>
      <c r="H71" s="28">
        <v>2.3485264330918882</v>
      </c>
      <c r="I71" s="28">
        <v>3.0124135381188655</v>
      </c>
      <c r="J71" s="28">
        <v>2.8927815934930372</v>
      </c>
      <c r="K71" s="29">
        <v>2.2935812432781821</v>
      </c>
    </row>
    <row r="72" spans="2:11" x14ac:dyDescent="0.35">
      <c r="B72" s="31"/>
      <c r="C72" s="2" t="s">
        <v>79</v>
      </c>
      <c r="D72" s="28">
        <v>3.0478366201884262</v>
      </c>
      <c r="E72" s="28">
        <v>2.9479368842979805</v>
      </c>
      <c r="F72" s="28">
        <v>2.3656600264078831</v>
      </c>
      <c r="G72" s="28">
        <v>2.3554025204290112</v>
      </c>
      <c r="H72" s="28">
        <v>2.1662564942666416</v>
      </c>
      <c r="I72" s="28">
        <v>2.8301435992936188</v>
      </c>
      <c r="J72" s="28">
        <v>2.710511654667791</v>
      </c>
      <c r="K72" s="29">
        <v>2.1113113044529355</v>
      </c>
    </row>
    <row r="73" spans="2:11" x14ac:dyDescent="0.35">
      <c r="B73" s="31"/>
      <c r="C73" s="2" t="s">
        <v>81</v>
      </c>
      <c r="D73" s="28">
        <v>2.7744317119505562</v>
      </c>
      <c r="E73" s="28">
        <v>2.6745319760601105</v>
      </c>
      <c r="F73" s="28">
        <v>2.0922551181700135</v>
      </c>
      <c r="G73" s="28">
        <v>2.0819976121911412</v>
      </c>
      <c r="H73" s="28">
        <v>1.8928515860287718</v>
      </c>
      <c r="I73" s="28">
        <v>2.5567386910557488</v>
      </c>
      <c r="J73" s="28">
        <v>2.4371067464299205</v>
      </c>
      <c r="K73" s="29">
        <v>1.8379063962150655</v>
      </c>
    </row>
    <row r="74" spans="2:11" x14ac:dyDescent="0.35">
      <c r="B74" s="31"/>
      <c r="C74" s="2" t="s">
        <v>83</v>
      </c>
      <c r="D74" s="28">
        <v>2.5010268037126866</v>
      </c>
      <c r="E74" s="28">
        <v>2.4011270678222409</v>
      </c>
      <c r="F74" s="28">
        <v>1.8188502099321435</v>
      </c>
      <c r="G74" s="28">
        <v>1.8085927039532714</v>
      </c>
      <c r="H74" s="28">
        <v>1.619446677790902</v>
      </c>
      <c r="I74" s="28">
        <v>2.2833337828178792</v>
      </c>
      <c r="J74" s="28">
        <v>2.163701838192051</v>
      </c>
      <c r="K74" s="29">
        <v>1.5645014879771957</v>
      </c>
    </row>
    <row r="75" spans="2:11" ht="15" thickBot="1" x14ac:dyDescent="0.4">
      <c r="B75" s="32"/>
      <c r="C75" s="3" t="s">
        <v>84</v>
      </c>
      <c r="D75" s="33">
        <v>3.5998525629282963</v>
      </c>
      <c r="E75" s="33">
        <v>3.5013402007184151</v>
      </c>
      <c r="F75" s="33">
        <v>2.9181976264961822</v>
      </c>
      <c r="G75" s="33">
        <v>2.9085826340688534</v>
      </c>
      <c r="H75" s="33">
        <v>2.7189036395693686</v>
      </c>
      <c r="I75" s="33">
        <v>3.3834366173009012</v>
      </c>
      <c r="J75" s="33">
        <v>3.263646257702141</v>
      </c>
      <c r="K75" s="34">
        <v>2.6639720205447981</v>
      </c>
    </row>
    <row r="76" spans="2:11" x14ac:dyDescent="0.35">
      <c r="B76" s="35" t="s">
        <v>112</v>
      </c>
      <c r="C76" s="1" t="s">
        <v>2</v>
      </c>
      <c r="D76" s="25">
        <v>1.7100559665402479</v>
      </c>
      <c r="E76" s="25">
        <v>1.5956945441231294</v>
      </c>
      <c r="F76" s="25">
        <v>1.0247034528038619</v>
      </c>
      <c r="G76" s="25">
        <v>1.0084239231430403</v>
      </c>
      <c r="H76" s="25">
        <v>0.82487954654431395</v>
      </c>
      <c r="I76" s="25">
        <v>1.4779183487748497</v>
      </c>
      <c r="J76" s="25">
        <v>1.3592625403891123</v>
      </c>
      <c r="K76" s="26">
        <v>0.76812660295482771</v>
      </c>
    </row>
    <row r="77" spans="2:11" x14ac:dyDescent="0.35">
      <c r="B77" s="27"/>
      <c r="C77" s="2" t="s">
        <v>69</v>
      </c>
      <c r="D77" s="28">
        <v>3.5998525629282963</v>
      </c>
      <c r="E77" s="28">
        <v>3.5013402007184151</v>
      </c>
      <c r="F77" s="28">
        <v>2.9181976264961822</v>
      </c>
      <c r="G77" s="28">
        <v>2.9085826340688534</v>
      </c>
      <c r="H77" s="28">
        <v>2.7189036395693686</v>
      </c>
      <c r="I77" s="28">
        <v>3.3834366173009012</v>
      </c>
      <c r="J77" s="28">
        <v>3.263646257702141</v>
      </c>
      <c r="K77" s="29">
        <v>2.6639720205447981</v>
      </c>
    </row>
    <row r="78" spans="2:11" x14ac:dyDescent="0.35">
      <c r="B78" s="27" t="s">
        <v>111</v>
      </c>
      <c r="C78" s="2" t="s">
        <v>71</v>
      </c>
      <c r="D78" s="28">
        <v>3.3852151803961039</v>
      </c>
      <c r="E78" s="28">
        <v>3.2867028181862232</v>
      </c>
      <c r="F78" s="28">
        <v>2.7035602439639899</v>
      </c>
      <c r="G78" s="28">
        <v>2.6939452515366611</v>
      </c>
      <c r="H78" s="28">
        <v>2.5042662570371768</v>
      </c>
      <c r="I78" s="28">
        <v>3.1687992347687088</v>
      </c>
      <c r="J78" s="28">
        <v>3.0490088751699487</v>
      </c>
      <c r="K78" s="29">
        <v>2.4493346380126062</v>
      </c>
    </row>
    <row r="79" spans="2:11" x14ac:dyDescent="0.35">
      <c r="B79" s="30">
        <v>0</v>
      </c>
      <c r="C79" s="2" t="s">
        <v>73</v>
      </c>
      <c r="D79" s="28">
        <v>3.0632591065978154</v>
      </c>
      <c r="E79" s="28">
        <v>2.9647467443879343</v>
      </c>
      <c r="F79" s="28">
        <v>2.3816041701657014</v>
      </c>
      <c r="G79" s="28">
        <v>2.3719891777383726</v>
      </c>
      <c r="H79" s="28">
        <v>2.1823101832388878</v>
      </c>
      <c r="I79" s="28">
        <v>2.8468431609704203</v>
      </c>
      <c r="J79" s="28">
        <v>2.7270528013716602</v>
      </c>
      <c r="K79" s="29">
        <v>2.1273785642143173</v>
      </c>
    </row>
    <row r="80" spans="2:11" x14ac:dyDescent="0.35">
      <c r="B80" s="31"/>
      <c r="C80" s="2" t="s">
        <v>75</v>
      </c>
      <c r="D80" s="28">
        <v>2.7413030327995265</v>
      </c>
      <c r="E80" s="28">
        <v>2.6427906705896458</v>
      </c>
      <c r="F80" s="28">
        <v>2.0596480963674129</v>
      </c>
      <c r="G80" s="28">
        <v>2.0500331039400841</v>
      </c>
      <c r="H80" s="28">
        <v>1.8603541094405993</v>
      </c>
      <c r="I80" s="28">
        <v>2.5248870871721318</v>
      </c>
      <c r="J80" s="28">
        <v>2.4050967275733717</v>
      </c>
      <c r="K80" s="29">
        <v>1.8054224904160288</v>
      </c>
    </row>
    <row r="81" spans="2:11" x14ac:dyDescent="0.35">
      <c r="B81" s="31"/>
      <c r="C81" s="2" t="s">
        <v>77</v>
      </c>
      <c r="D81" s="28">
        <v>3.2301065590136724</v>
      </c>
      <c r="E81" s="28">
        <v>3.1302068231232272</v>
      </c>
      <c r="F81" s="28">
        <v>2.5479299652331293</v>
      </c>
      <c r="G81" s="28">
        <v>2.5376724592542574</v>
      </c>
      <c r="H81" s="28">
        <v>2.3485264330918882</v>
      </c>
      <c r="I81" s="28">
        <v>3.0124135381188655</v>
      </c>
      <c r="J81" s="28">
        <v>2.8927815934930372</v>
      </c>
      <c r="K81" s="29">
        <v>2.2935812432781821</v>
      </c>
    </row>
    <row r="82" spans="2:11" x14ac:dyDescent="0.35">
      <c r="B82" s="31"/>
      <c r="C82" s="2" t="s">
        <v>79</v>
      </c>
      <c r="D82" s="28">
        <v>3.0478366201884262</v>
      </c>
      <c r="E82" s="28">
        <v>2.9479368842979805</v>
      </c>
      <c r="F82" s="28">
        <v>2.3656600264078831</v>
      </c>
      <c r="G82" s="28">
        <v>2.3554025204290112</v>
      </c>
      <c r="H82" s="28">
        <v>2.1662564942666416</v>
      </c>
      <c r="I82" s="28">
        <v>2.8301435992936188</v>
      </c>
      <c r="J82" s="28">
        <v>2.710511654667791</v>
      </c>
      <c r="K82" s="29">
        <v>2.1113113044529355</v>
      </c>
    </row>
    <row r="83" spans="2:11" x14ac:dyDescent="0.35">
      <c r="B83" s="31"/>
      <c r="C83" s="2" t="s">
        <v>81</v>
      </c>
      <c r="D83" s="28">
        <v>2.7744317119505562</v>
      </c>
      <c r="E83" s="28">
        <v>2.6745319760601105</v>
      </c>
      <c r="F83" s="28">
        <v>2.0922551181700135</v>
      </c>
      <c r="G83" s="28">
        <v>2.0819976121911412</v>
      </c>
      <c r="H83" s="28">
        <v>1.8928515860287718</v>
      </c>
      <c r="I83" s="28">
        <v>2.5567386910557488</v>
      </c>
      <c r="J83" s="28">
        <v>2.4371067464299205</v>
      </c>
      <c r="K83" s="29">
        <v>1.8379063962150655</v>
      </c>
    </row>
    <row r="84" spans="2:11" x14ac:dyDescent="0.35">
      <c r="B84" s="31"/>
      <c r="C84" s="2" t="s">
        <v>83</v>
      </c>
      <c r="D84" s="28">
        <v>2.5010268037126866</v>
      </c>
      <c r="E84" s="28">
        <v>2.4011270678222409</v>
      </c>
      <c r="F84" s="28">
        <v>1.8188502099321435</v>
      </c>
      <c r="G84" s="28">
        <v>1.8085927039532714</v>
      </c>
      <c r="H84" s="28">
        <v>1.619446677790902</v>
      </c>
      <c r="I84" s="28">
        <v>2.2833337828178792</v>
      </c>
      <c r="J84" s="28">
        <v>2.163701838192051</v>
      </c>
      <c r="K84" s="29">
        <v>1.5645014879771957</v>
      </c>
    </row>
    <row r="85" spans="2:11" ht="15" thickBot="1" x14ac:dyDescent="0.4">
      <c r="B85" s="32"/>
      <c r="C85" s="3" t="s">
        <v>84</v>
      </c>
      <c r="D85" s="33">
        <v>3.5998525629282963</v>
      </c>
      <c r="E85" s="33">
        <v>3.5013402007184151</v>
      </c>
      <c r="F85" s="33">
        <v>2.9181976264961822</v>
      </c>
      <c r="G85" s="33">
        <v>2.9085826340688534</v>
      </c>
      <c r="H85" s="33">
        <v>2.7189036395693686</v>
      </c>
      <c r="I85" s="33">
        <v>3.3834366173009012</v>
      </c>
      <c r="J85" s="33">
        <v>3.263646257702141</v>
      </c>
      <c r="K85" s="34">
        <v>2.6639720205447981</v>
      </c>
    </row>
    <row r="87" spans="2:11" ht="15" thickBot="1" x14ac:dyDescent="0.4"/>
    <row r="88" spans="2:11" ht="26.5" thickBot="1" x14ac:dyDescent="0.65">
      <c r="B88" s="4" t="s">
        <v>85</v>
      </c>
      <c r="C88" s="5"/>
      <c r="D88" s="6">
        <v>1</v>
      </c>
      <c r="E88" s="7" t="s">
        <v>113</v>
      </c>
      <c r="F88" s="8"/>
      <c r="G88" s="8"/>
      <c r="H88" s="8"/>
      <c r="I88" s="9"/>
      <c r="J88" s="5" t="s">
        <v>87</v>
      </c>
      <c r="K88" s="10" t="s">
        <v>7</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76"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1.7100559665402479</v>
      </c>
      <c r="E92" s="25">
        <v>1.5956945441231294</v>
      </c>
      <c r="F92" s="25">
        <v>1.0247034528038619</v>
      </c>
      <c r="G92" s="25">
        <v>1.0084239231430403</v>
      </c>
      <c r="H92" s="25">
        <v>0.82487954654431395</v>
      </c>
      <c r="I92" s="25">
        <v>1.4779183487748497</v>
      </c>
      <c r="J92" s="25">
        <v>1.3592625403891123</v>
      </c>
      <c r="K92" s="26">
        <v>0.76812660295482771</v>
      </c>
    </row>
    <row r="93" spans="2:11" x14ac:dyDescent="0.35">
      <c r="B93" s="27"/>
      <c r="C93" s="2" t="s">
        <v>69</v>
      </c>
      <c r="D93" s="28">
        <v>3.5998525629282963</v>
      </c>
      <c r="E93" s="28">
        <v>3.5013402007184151</v>
      </c>
      <c r="F93" s="28">
        <v>2.9181976264961822</v>
      </c>
      <c r="G93" s="28">
        <v>2.9085826340688534</v>
      </c>
      <c r="H93" s="28">
        <v>2.7189036395693686</v>
      </c>
      <c r="I93" s="28">
        <v>3.3834366173009012</v>
      </c>
      <c r="J93" s="28">
        <v>3.263646257702141</v>
      </c>
      <c r="K93" s="29">
        <v>2.6639720205447981</v>
      </c>
    </row>
    <row r="94" spans="2:11" x14ac:dyDescent="0.35">
      <c r="B94" s="27" t="s">
        <v>115</v>
      </c>
      <c r="C94" s="2" t="s">
        <v>71</v>
      </c>
      <c r="D94" s="28">
        <v>3.3852151803961039</v>
      </c>
      <c r="E94" s="28">
        <v>3.2867028181862232</v>
      </c>
      <c r="F94" s="28">
        <v>2.7035602439639899</v>
      </c>
      <c r="G94" s="28">
        <v>2.6939452515366611</v>
      </c>
      <c r="H94" s="28">
        <v>2.5042662570371768</v>
      </c>
      <c r="I94" s="28">
        <v>3.1687992347687088</v>
      </c>
      <c r="J94" s="28">
        <v>3.0490088751699487</v>
      </c>
      <c r="K94" s="29">
        <v>2.4493346380126062</v>
      </c>
    </row>
    <row r="95" spans="2:11" x14ac:dyDescent="0.35">
      <c r="B95" s="30">
        <v>0</v>
      </c>
      <c r="C95" s="2" t="s">
        <v>73</v>
      </c>
      <c r="D95" s="28">
        <v>3.0632591065978154</v>
      </c>
      <c r="E95" s="28">
        <v>2.9647467443879343</v>
      </c>
      <c r="F95" s="28">
        <v>2.3816041701657014</v>
      </c>
      <c r="G95" s="28">
        <v>2.3719891777383726</v>
      </c>
      <c r="H95" s="28">
        <v>2.1823101832388878</v>
      </c>
      <c r="I95" s="28">
        <v>2.8468431609704203</v>
      </c>
      <c r="J95" s="28">
        <v>2.7270528013716602</v>
      </c>
      <c r="K95" s="29">
        <v>2.1273785642143173</v>
      </c>
    </row>
    <row r="96" spans="2:11" x14ac:dyDescent="0.35">
      <c r="B96" s="31"/>
      <c r="C96" s="2" t="s">
        <v>75</v>
      </c>
      <c r="D96" s="28">
        <v>2.7413030327995265</v>
      </c>
      <c r="E96" s="28">
        <v>2.6427906705896458</v>
      </c>
      <c r="F96" s="28">
        <v>2.0596480963674129</v>
      </c>
      <c r="G96" s="28">
        <v>2.0500331039400841</v>
      </c>
      <c r="H96" s="28">
        <v>1.8603541094405993</v>
      </c>
      <c r="I96" s="28">
        <v>2.5248870871721318</v>
      </c>
      <c r="J96" s="28">
        <v>2.4050967275733717</v>
      </c>
      <c r="K96" s="29">
        <v>1.8054224904160288</v>
      </c>
    </row>
    <row r="97" spans="2:11" x14ac:dyDescent="0.35">
      <c r="B97" s="31"/>
      <c r="C97" s="2" t="s">
        <v>77</v>
      </c>
      <c r="D97" s="28">
        <v>3.2301065590136724</v>
      </c>
      <c r="E97" s="28">
        <v>3.1302068231232272</v>
      </c>
      <c r="F97" s="28">
        <v>2.5479299652331293</v>
      </c>
      <c r="G97" s="28">
        <v>2.5376724592542574</v>
      </c>
      <c r="H97" s="28">
        <v>2.3485264330918882</v>
      </c>
      <c r="I97" s="28">
        <v>3.0124135381188655</v>
      </c>
      <c r="J97" s="28">
        <v>2.8927815934930372</v>
      </c>
      <c r="K97" s="29">
        <v>2.2935812432781821</v>
      </c>
    </row>
    <row r="98" spans="2:11" x14ac:dyDescent="0.35">
      <c r="B98" s="31"/>
      <c r="C98" s="2" t="s">
        <v>79</v>
      </c>
      <c r="D98" s="28">
        <v>3.0478366201884262</v>
      </c>
      <c r="E98" s="28">
        <v>2.9479368842979805</v>
      </c>
      <c r="F98" s="28">
        <v>2.3656600264078831</v>
      </c>
      <c r="G98" s="28">
        <v>2.3554025204290112</v>
      </c>
      <c r="H98" s="28">
        <v>2.1662564942666416</v>
      </c>
      <c r="I98" s="28">
        <v>2.8301435992936188</v>
      </c>
      <c r="J98" s="28">
        <v>2.710511654667791</v>
      </c>
      <c r="K98" s="29">
        <v>2.1113113044529355</v>
      </c>
    </row>
    <row r="99" spans="2:11" x14ac:dyDescent="0.35">
      <c r="B99" s="31"/>
      <c r="C99" s="2" t="s">
        <v>81</v>
      </c>
      <c r="D99" s="28">
        <v>2.7744317119505562</v>
      </c>
      <c r="E99" s="28">
        <v>2.6745319760601105</v>
      </c>
      <c r="F99" s="28">
        <v>2.0922551181700135</v>
      </c>
      <c r="G99" s="28">
        <v>2.0819976121911412</v>
      </c>
      <c r="H99" s="28">
        <v>1.8928515860287718</v>
      </c>
      <c r="I99" s="28">
        <v>2.5567386910557488</v>
      </c>
      <c r="J99" s="28">
        <v>2.4371067464299205</v>
      </c>
      <c r="K99" s="29">
        <v>1.8379063962150655</v>
      </c>
    </row>
    <row r="100" spans="2:11" x14ac:dyDescent="0.35">
      <c r="B100" s="31"/>
      <c r="C100" s="2" t="s">
        <v>83</v>
      </c>
      <c r="D100" s="28">
        <v>2.5010268037126866</v>
      </c>
      <c r="E100" s="28">
        <v>2.4011270678222409</v>
      </c>
      <c r="F100" s="28">
        <v>1.8188502099321435</v>
      </c>
      <c r="G100" s="28">
        <v>1.8085927039532714</v>
      </c>
      <c r="H100" s="28">
        <v>1.619446677790902</v>
      </c>
      <c r="I100" s="28">
        <v>2.2833337828178792</v>
      </c>
      <c r="J100" s="28">
        <v>2.163701838192051</v>
      </c>
      <c r="K100" s="29">
        <v>1.5645014879771957</v>
      </c>
    </row>
    <row r="101" spans="2:11" ht="15" thickBot="1" x14ac:dyDescent="0.4">
      <c r="B101" s="31"/>
      <c r="C101" s="3" t="s">
        <v>84</v>
      </c>
      <c r="D101" s="33">
        <v>3.5998525629282963</v>
      </c>
      <c r="E101" s="33">
        <v>3.5013402007184151</v>
      </c>
      <c r="F101" s="33">
        <v>2.9181976264961822</v>
      </c>
      <c r="G101" s="33">
        <v>2.9085826340688534</v>
      </c>
      <c r="H101" s="33">
        <v>2.7189036395693686</v>
      </c>
      <c r="I101" s="33">
        <v>3.3834366173009012</v>
      </c>
      <c r="J101" s="33">
        <v>3.263646257702141</v>
      </c>
      <c r="K101" s="34">
        <v>2.6639720205447981</v>
      </c>
    </row>
    <row r="102" spans="2:11" x14ac:dyDescent="0.35">
      <c r="B102" s="36" t="s">
        <v>114</v>
      </c>
      <c r="C102" s="37" t="s">
        <v>2</v>
      </c>
      <c r="D102" s="25">
        <v>1.7100559665402479</v>
      </c>
      <c r="E102" s="25">
        <v>1.5956945441231294</v>
      </c>
      <c r="F102" s="25">
        <v>1.0247034528038619</v>
      </c>
      <c r="G102" s="25">
        <v>1.0084239231430403</v>
      </c>
      <c r="H102" s="25">
        <v>0.82487954654431395</v>
      </c>
      <c r="I102" s="25">
        <v>1.4779183487748497</v>
      </c>
      <c r="J102" s="25">
        <v>1.3592625403891123</v>
      </c>
      <c r="K102" s="26">
        <v>0.76812660295482771</v>
      </c>
    </row>
    <row r="103" spans="2:11" x14ac:dyDescent="0.35">
      <c r="B103" s="38"/>
      <c r="C103" s="39" t="s">
        <v>69</v>
      </c>
      <c r="D103" s="28">
        <v>3.5998525629282963</v>
      </c>
      <c r="E103" s="28">
        <v>3.5013402007184151</v>
      </c>
      <c r="F103" s="28">
        <v>2.9181976264961822</v>
      </c>
      <c r="G103" s="28">
        <v>2.9085826340688534</v>
      </c>
      <c r="H103" s="28">
        <v>2.7189036395693686</v>
      </c>
      <c r="I103" s="28">
        <v>3.3834366173009012</v>
      </c>
      <c r="J103" s="28">
        <v>3.263646257702141</v>
      </c>
      <c r="K103" s="29">
        <v>2.6639720205447981</v>
      </c>
    </row>
    <row r="104" spans="2:11" x14ac:dyDescent="0.35">
      <c r="B104" s="27" t="s">
        <v>116</v>
      </c>
      <c r="C104" s="39" t="s">
        <v>71</v>
      </c>
      <c r="D104" s="28">
        <v>3.3852151803961039</v>
      </c>
      <c r="E104" s="28">
        <v>3.2867028181862232</v>
      </c>
      <c r="F104" s="28">
        <v>2.7035602439639899</v>
      </c>
      <c r="G104" s="28">
        <v>2.6939452515366611</v>
      </c>
      <c r="H104" s="28">
        <v>2.5042662570371768</v>
      </c>
      <c r="I104" s="28">
        <v>3.1687992347687088</v>
      </c>
      <c r="J104" s="28">
        <v>3.0490088751699487</v>
      </c>
      <c r="K104" s="29">
        <v>2.4493346380126062</v>
      </c>
    </row>
    <row r="105" spans="2:11" x14ac:dyDescent="0.35">
      <c r="B105" s="40">
        <v>0</v>
      </c>
      <c r="C105" s="39" t="s">
        <v>73</v>
      </c>
      <c r="D105" s="28">
        <v>3.0632591065978154</v>
      </c>
      <c r="E105" s="28">
        <v>2.9647467443879343</v>
      </c>
      <c r="F105" s="28">
        <v>2.3816041701657014</v>
      </c>
      <c r="G105" s="28">
        <v>2.3719891777383726</v>
      </c>
      <c r="H105" s="28">
        <v>2.1823101832388878</v>
      </c>
      <c r="I105" s="28">
        <v>2.8468431609704203</v>
      </c>
      <c r="J105" s="28">
        <v>2.7270528013716602</v>
      </c>
      <c r="K105" s="29">
        <v>2.1273785642143173</v>
      </c>
    </row>
    <row r="106" spans="2:11" x14ac:dyDescent="0.35">
      <c r="B106" s="41"/>
      <c r="C106" s="39" t="s">
        <v>75</v>
      </c>
      <c r="D106" s="28">
        <v>2.7413030327995265</v>
      </c>
      <c r="E106" s="28">
        <v>2.6427906705896458</v>
      </c>
      <c r="F106" s="28">
        <v>2.0596480963674129</v>
      </c>
      <c r="G106" s="28">
        <v>2.0500331039400841</v>
      </c>
      <c r="H106" s="28">
        <v>1.8603541094405993</v>
      </c>
      <c r="I106" s="28">
        <v>2.5248870871721318</v>
      </c>
      <c r="J106" s="28">
        <v>2.4050967275733717</v>
      </c>
      <c r="K106" s="29">
        <v>1.8054224904160288</v>
      </c>
    </row>
    <row r="107" spans="2:11" x14ac:dyDescent="0.35">
      <c r="B107" s="41"/>
      <c r="C107" s="39" t="s">
        <v>77</v>
      </c>
      <c r="D107" s="28">
        <v>3.2301065590136724</v>
      </c>
      <c r="E107" s="28">
        <v>3.1302068231232272</v>
      </c>
      <c r="F107" s="28">
        <v>2.5479299652331293</v>
      </c>
      <c r="G107" s="28">
        <v>2.5376724592542574</v>
      </c>
      <c r="H107" s="28">
        <v>2.3485264330918882</v>
      </c>
      <c r="I107" s="28">
        <v>3.0124135381188655</v>
      </c>
      <c r="J107" s="28">
        <v>2.8927815934930372</v>
      </c>
      <c r="K107" s="29">
        <v>2.2935812432781821</v>
      </c>
    </row>
    <row r="108" spans="2:11" x14ac:dyDescent="0.35">
      <c r="B108" s="41"/>
      <c r="C108" s="39" t="s">
        <v>79</v>
      </c>
      <c r="D108" s="28">
        <v>3.0478366201884262</v>
      </c>
      <c r="E108" s="28">
        <v>2.9479368842979805</v>
      </c>
      <c r="F108" s="28">
        <v>2.3656600264078831</v>
      </c>
      <c r="G108" s="28">
        <v>2.3554025204290112</v>
      </c>
      <c r="H108" s="28">
        <v>2.1662564942666416</v>
      </c>
      <c r="I108" s="28">
        <v>2.8301435992936188</v>
      </c>
      <c r="J108" s="28">
        <v>2.710511654667791</v>
      </c>
      <c r="K108" s="29">
        <v>2.1113113044529355</v>
      </c>
    </row>
    <row r="109" spans="2:11" x14ac:dyDescent="0.35">
      <c r="B109" s="41"/>
      <c r="C109" s="39" t="s">
        <v>81</v>
      </c>
      <c r="D109" s="28">
        <v>2.7744317119505562</v>
      </c>
      <c r="E109" s="28">
        <v>2.6745319760601105</v>
      </c>
      <c r="F109" s="28">
        <v>2.0922551181700135</v>
      </c>
      <c r="G109" s="28">
        <v>2.0819976121911412</v>
      </c>
      <c r="H109" s="28">
        <v>1.8928515860287718</v>
      </c>
      <c r="I109" s="28">
        <v>2.5567386910557488</v>
      </c>
      <c r="J109" s="28">
        <v>2.4371067464299205</v>
      </c>
      <c r="K109" s="29">
        <v>1.8379063962150655</v>
      </c>
    </row>
    <row r="110" spans="2:11" x14ac:dyDescent="0.35">
      <c r="B110" s="41"/>
      <c r="C110" s="39" t="s">
        <v>83</v>
      </c>
      <c r="D110" s="28">
        <v>2.5010268037126866</v>
      </c>
      <c r="E110" s="28">
        <v>2.4011270678222409</v>
      </c>
      <c r="F110" s="28">
        <v>1.8188502099321435</v>
      </c>
      <c r="G110" s="28">
        <v>1.8085927039532714</v>
      </c>
      <c r="H110" s="28">
        <v>1.619446677790902</v>
      </c>
      <c r="I110" s="28">
        <v>2.2833337828178792</v>
      </c>
      <c r="J110" s="28">
        <v>2.163701838192051</v>
      </c>
      <c r="K110" s="29">
        <v>1.5645014879771957</v>
      </c>
    </row>
    <row r="111" spans="2:11" ht="15" thickBot="1" x14ac:dyDescent="0.4">
      <c r="B111" s="42"/>
      <c r="C111" s="43" t="s">
        <v>84</v>
      </c>
      <c r="D111" s="33">
        <v>3.5998525629282963</v>
      </c>
      <c r="E111" s="33">
        <v>3.5013402007184151</v>
      </c>
      <c r="F111" s="33">
        <v>2.9181976264961822</v>
      </c>
      <c r="G111" s="33">
        <v>2.9085826340688534</v>
      </c>
      <c r="H111" s="33">
        <v>2.7189036395693686</v>
      </c>
      <c r="I111" s="33">
        <v>3.3834366173009012</v>
      </c>
      <c r="J111" s="33">
        <v>3.263646257702141</v>
      </c>
      <c r="K111" s="34">
        <v>2.6639720205447981</v>
      </c>
    </row>
    <row r="112" spans="2:11" x14ac:dyDescent="0.35">
      <c r="B112" s="35" t="s">
        <v>114</v>
      </c>
      <c r="C112" s="1" t="s">
        <v>2</v>
      </c>
      <c r="D112" s="25">
        <v>1.7100559665402479</v>
      </c>
      <c r="E112" s="25">
        <v>1.5956945441231294</v>
      </c>
      <c r="F112" s="25">
        <v>1.0247034528038619</v>
      </c>
      <c r="G112" s="25">
        <v>1.0084239231430403</v>
      </c>
      <c r="H112" s="25">
        <v>0.82487954654431395</v>
      </c>
      <c r="I112" s="25">
        <v>1.4779183487748497</v>
      </c>
      <c r="J112" s="25">
        <v>1.3592625403891123</v>
      </c>
      <c r="K112" s="26">
        <v>0.76812660295482771</v>
      </c>
    </row>
    <row r="113" spans="2:11" x14ac:dyDescent="0.35">
      <c r="B113" s="27"/>
      <c r="C113" s="2" t="s">
        <v>69</v>
      </c>
      <c r="D113" s="28">
        <v>3.5998525629282963</v>
      </c>
      <c r="E113" s="28">
        <v>3.5013402007184151</v>
      </c>
      <c r="F113" s="28">
        <v>2.9181976264961822</v>
      </c>
      <c r="G113" s="28">
        <v>2.9085826340688534</v>
      </c>
      <c r="H113" s="28">
        <v>2.7189036395693686</v>
      </c>
      <c r="I113" s="28">
        <v>3.3834366173009012</v>
      </c>
      <c r="J113" s="28">
        <v>3.263646257702141</v>
      </c>
      <c r="K113" s="29">
        <v>2.6639720205447981</v>
      </c>
    </row>
    <row r="114" spans="2:11" ht="15" thickBot="1" x14ac:dyDescent="0.4">
      <c r="B114" s="27" t="s">
        <v>117</v>
      </c>
      <c r="C114" s="2" t="s">
        <v>71</v>
      </c>
      <c r="D114" s="28">
        <v>3.3852151803961039</v>
      </c>
      <c r="E114" s="28">
        <v>3.2867028181862232</v>
      </c>
      <c r="F114" s="44">
        <v>2.7035602439639899</v>
      </c>
      <c r="G114" s="28">
        <v>2.6939452515366611</v>
      </c>
      <c r="H114" s="28">
        <v>2.5042662570371768</v>
      </c>
      <c r="I114" s="28">
        <v>3.1687992347687088</v>
      </c>
      <c r="J114" s="28">
        <v>3.0490088751699487</v>
      </c>
      <c r="K114" s="29">
        <v>2.4493346380126062</v>
      </c>
    </row>
    <row r="115" spans="2:11" ht="15" thickBot="1" x14ac:dyDescent="0.4">
      <c r="B115" s="30">
        <v>0</v>
      </c>
      <c r="C115" s="2" t="s">
        <v>73</v>
      </c>
      <c r="D115" s="28">
        <v>3.0632591065978154</v>
      </c>
      <c r="E115" s="45">
        <v>2.9647467443879343</v>
      </c>
      <c r="F115" s="46">
        <v>2.3816041701657014</v>
      </c>
      <c r="G115" s="47">
        <v>2.3719891777383726</v>
      </c>
      <c r="H115" s="28">
        <v>2.1823101832388878</v>
      </c>
      <c r="I115" s="28">
        <v>2.8468431609704203</v>
      </c>
      <c r="J115" s="28">
        <v>2.7270528013716602</v>
      </c>
      <c r="K115" s="29">
        <v>2.1273785642143173</v>
      </c>
    </row>
    <row r="116" spans="2:11" x14ac:dyDescent="0.35">
      <c r="B116" s="31"/>
      <c r="C116" s="2" t="s">
        <v>75</v>
      </c>
      <c r="D116" s="28">
        <v>2.7413030327995265</v>
      </c>
      <c r="E116" s="28">
        <v>2.6427906705896458</v>
      </c>
      <c r="F116" s="48">
        <v>2.0596480963674129</v>
      </c>
      <c r="G116" s="28">
        <v>2.0500331039400841</v>
      </c>
      <c r="H116" s="28">
        <v>1.8603541094405993</v>
      </c>
      <c r="I116" s="28">
        <v>2.5248870871721318</v>
      </c>
      <c r="J116" s="28">
        <v>2.4050967275733717</v>
      </c>
      <c r="K116" s="29">
        <v>1.8054224904160288</v>
      </c>
    </row>
    <row r="117" spans="2:11" x14ac:dyDescent="0.35">
      <c r="B117" s="31"/>
      <c r="C117" s="2" t="s">
        <v>77</v>
      </c>
      <c r="D117" s="28">
        <v>3.2301065590136724</v>
      </c>
      <c r="E117" s="28">
        <v>3.1302068231232272</v>
      </c>
      <c r="F117" s="28">
        <v>2.5479299652331293</v>
      </c>
      <c r="G117" s="28">
        <v>2.5376724592542574</v>
      </c>
      <c r="H117" s="28">
        <v>2.3485264330918882</v>
      </c>
      <c r="I117" s="28">
        <v>3.0124135381188655</v>
      </c>
      <c r="J117" s="28">
        <v>2.8927815934930372</v>
      </c>
      <c r="K117" s="29">
        <v>2.2935812432781821</v>
      </c>
    </row>
    <row r="118" spans="2:11" x14ac:dyDescent="0.35">
      <c r="B118" s="31"/>
      <c r="C118" s="2" t="s">
        <v>79</v>
      </c>
      <c r="D118" s="28">
        <v>3.0478366201884262</v>
      </c>
      <c r="E118" s="28">
        <v>2.9479368842979805</v>
      </c>
      <c r="F118" s="28">
        <v>2.3656600264078831</v>
      </c>
      <c r="G118" s="28">
        <v>2.3554025204290112</v>
      </c>
      <c r="H118" s="28">
        <v>2.1662564942666416</v>
      </c>
      <c r="I118" s="28">
        <v>2.8301435992936188</v>
      </c>
      <c r="J118" s="28">
        <v>2.710511654667791</v>
      </c>
      <c r="K118" s="29">
        <v>2.1113113044529355</v>
      </c>
    </row>
    <row r="119" spans="2:11" x14ac:dyDescent="0.35">
      <c r="B119" s="31"/>
      <c r="C119" s="2" t="s">
        <v>81</v>
      </c>
      <c r="D119" s="28">
        <v>2.7744317119505562</v>
      </c>
      <c r="E119" s="28">
        <v>2.6745319760601105</v>
      </c>
      <c r="F119" s="28">
        <v>2.0922551181700135</v>
      </c>
      <c r="G119" s="28">
        <v>2.0819976121911412</v>
      </c>
      <c r="H119" s="28">
        <v>1.8928515860287718</v>
      </c>
      <c r="I119" s="28">
        <v>2.5567386910557488</v>
      </c>
      <c r="J119" s="28">
        <v>2.4371067464299205</v>
      </c>
      <c r="K119" s="29">
        <v>1.8379063962150655</v>
      </c>
    </row>
    <row r="120" spans="2:11" x14ac:dyDescent="0.35">
      <c r="B120" s="31"/>
      <c r="C120" s="2" t="s">
        <v>83</v>
      </c>
      <c r="D120" s="28">
        <v>2.5010268037126866</v>
      </c>
      <c r="E120" s="28">
        <v>2.4011270678222409</v>
      </c>
      <c r="F120" s="28">
        <v>1.8188502099321435</v>
      </c>
      <c r="G120" s="28">
        <v>1.8085927039532714</v>
      </c>
      <c r="H120" s="28">
        <v>1.619446677790902</v>
      </c>
      <c r="I120" s="28">
        <v>2.2833337828178792</v>
      </c>
      <c r="J120" s="28">
        <v>2.163701838192051</v>
      </c>
      <c r="K120" s="29">
        <v>1.5645014879771957</v>
      </c>
    </row>
    <row r="121" spans="2:11" ht="15" thickBot="1" x14ac:dyDescent="0.4">
      <c r="B121" s="32"/>
      <c r="C121" s="3" t="s">
        <v>84</v>
      </c>
      <c r="D121" s="33">
        <v>3.5998525629282963</v>
      </c>
      <c r="E121" s="33">
        <v>3.5013402007184151</v>
      </c>
      <c r="F121" s="33">
        <v>2.9181976264961822</v>
      </c>
      <c r="G121" s="33">
        <v>2.9085826340688534</v>
      </c>
      <c r="H121" s="33">
        <v>2.7189036395693686</v>
      </c>
      <c r="I121" s="33">
        <v>3.3834366173009012</v>
      </c>
      <c r="J121" s="33">
        <v>3.263646257702141</v>
      </c>
      <c r="K121" s="34">
        <v>2.6639720205447981</v>
      </c>
    </row>
    <row r="122" spans="2:11" x14ac:dyDescent="0.35">
      <c r="B122" s="24" t="s">
        <v>114</v>
      </c>
      <c r="C122" s="1" t="s">
        <v>2</v>
      </c>
      <c r="D122" s="25">
        <v>1.7100559665402479</v>
      </c>
      <c r="E122" s="25">
        <v>1.5956945441231294</v>
      </c>
      <c r="F122" s="25">
        <v>1.0247034528038619</v>
      </c>
      <c r="G122" s="25">
        <v>1.0084239231430403</v>
      </c>
      <c r="H122" s="25">
        <v>0.82487954654431395</v>
      </c>
      <c r="I122" s="25">
        <v>1.4779183487748497</v>
      </c>
      <c r="J122" s="25">
        <v>1.3592625403891123</v>
      </c>
      <c r="K122" s="26">
        <v>0.76812660295482771</v>
      </c>
    </row>
    <row r="123" spans="2:11" x14ac:dyDescent="0.35">
      <c r="B123" s="27"/>
      <c r="C123" s="2" t="s">
        <v>69</v>
      </c>
      <c r="D123" s="28">
        <v>3.5998525629282963</v>
      </c>
      <c r="E123" s="28">
        <v>3.5013402007184151</v>
      </c>
      <c r="F123" s="28">
        <v>2.9181976264961822</v>
      </c>
      <c r="G123" s="28">
        <v>2.9085826340688534</v>
      </c>
      <c r="H123" s="28">
        <v>2.7189036395693686</v>
      </c>
      <c r="I123" s="28">
        <v>3.3834366173009012</v>
      </c>
      <c r="J123" s="28">
        <v>3.263646257702141</v>
      </c>
      <c r="K123" s="29">
        <v>2.6639720205447981</v>
      </c>
    </row>
    <row r="124" spans="2:11" x14ac:dyDescent="0.35">
      <c r="B124" s="27" t="s">
        <v>118</v>
      </c>
      <c r="C124" s="2" t="s">
        <v>71</v>
      </c>
      <c r="D124" s="28">
        <v>3.3852151803961039</v>
      </c>
      <c r="E124" s="28">
        <v>3.2867028181862232</v>
      </c>
      <c r="F124" s="28">
        <v>2.7035602439639899</v>
      </c>
      <c r="G124" s="28">
        <v>2.6939452515366611</v>
      </c>
      <c r="H124" s="28">
        <v>2.5042662570371768</v>
      </c>
      <c r="I124" s="28">
        <v>3.1687992347687088</v>
      </c>
      <c r="J124" s="28">
        <v>3.0490088751699487</v>
      </c>
      <c r="K124" s="29">
        <v>2.4493346380126062</v>
      </c>
    </row>
    <row r="125" spans="2:11" x14ac:dyDescent="0.35">
      <c r="B125" s="30">
        <v>0</v>
      </c>
      <c r="C125" s="2" t="s">
        <v>73</v>
      </c>
      <c r="D125" s="28">
        <v>3.0632591065978154</v>
      </c>
      <c r="E125" s="28">
        <v>2.9647467443879343</v>
      </c>
      <c r="F125" s="28">
        <v>2.3816041701657014</v>
      </c>
      <c r="G125" s="28">
        <v>2.3719891777383726</v>
      </c>
      <c r="H125" s="28">
        <v>2.1823101832388878</v>
      </c>
      <c r="I125" s="28">
        <v>2.8468431609704203</v>
      </c>
      <c r="J125" s="28">
        <v>2.7270528013716602</v>
      </c>
      <c r="K125" s="29">
        <v>2.1273785642143173</v>
      </c>
    </row>
    <row r="126" spans="2:11" x14ac:dyDescent="0.35">
      <c r="B126" s="31"/>
      <c r="C126" s="2" t="s">
        <v>75</v>
      </c>
      <c r="D126" s="28">
        <v>2.7413030327995265</v>
      </c>
      <c r="E126" s="28">
        <v>2.6427906705896458</v>
      </c>
      <c r="F126" s="28">
        <v>2.0596480963674129</v>
      </c>
      <c r="G126" s="28">
        <v>2.0500331039400841</v>
      </c>
      <c r="H126" s="28">
        <v>1.8603541094405993</v>
      </c>
      <c r="I126" s="28">
        <v>2.5248870871721318</v>
      </c>
      <c r="J126" s="28">
        <v>2.4050967275733717</v>
      </c>
      <c r="K126" s="29">
        <v>1.8054224904160288</v>
      </c>
    </row>
    <row r="127" spans="2:11" x14ac:dyDescent="0.35">
      <c r="B127" s="31"/>
      <c r="C127" s="2" t="s">
        <v>77</v>
      </c>
      <c r="D127" s="28">
        <v>3.2301065590136724</v>
      </c>
      <c r="E127" s="28">
        <v>3.1302068231232272</v>
      </c>
      <c r="F127" s="28">
        <v>2.5479299652331293</v>
      </c>
      <c r="G127" s="28">
        <v>2.5376724592542574</v>
      </c>
      <c r="H127" s="28">
        <v>2.3485264330918882</v>
      </c>
      <c r="I127" s="28">
        <v>3.0124135381188655</v>
      </c>
      <c r="J127" s="28">
        <v>2.8927815934930372</v>
      </c>
      <c r="K127" s="29">
        <v>2.2935812432781821</v>
      </c>
    </row>
    <row r="128" spans="2:11" x14ac:dyDescent="0.35">
      <c r="B128" s="31"/>
      <c r="C128" s="2" t="s">
        <v>79</v>
      </c>
      <c r="D128" s="28">
        <v>3.0478366201884262</v>
      </c>
      <c r="E128" s="28">
        <v>2.9479368842979805</v>
      </c>
      <c r="F128" s="28">
        <v>2.3656600264078831</v>
      </c>
      <c r="G128" s="28">
        <v>2.3554025204290112</v>
      </c>
      <c r="H128" s="28">
        <v>2.1662564942666416</v>
      </c>
      <c r="I128" s="28">
        <v>2.8301435992936188</v>
      </c>
      <c r="J128" s="28">
        <v>2.710511654667791</v>
      </c>
      <c r="K128" s="29">
        <v>2.1113113044529355</v>
      </c>
    </row>
    <row r="129" spans="2:11" x14ac:dyDescent="0.35">
      <c r="B129" s="31"/>
      <c r="C129" s="2" t="s">
        <v>81</v>
      </c>
      <c r="D129" s="28">
        <v>2.7744317119505562</v>
      </c>
      <c r="E129" s="28">
        <v>2.6745319760601105</v>
      </c>
      <c r="F129" s="28">
        <v>2.0922551181700135</v>
      </c>
      <c r="G129" s="28">
        <v>2.0819976121911412</v>
      </c>
      <c r="H129" s="28">
        <v>1.8928515860287718</v>
      </c>
      <c r="I129" s="28">
        <v>2.5567386910557488</v>
      </c>
      <c r="J129" s="28">
        <v>2.4371067464299205</v>
      </c>
      <c r="K129" s="29">
        <v>1.8379063962150655</v>
      </c>
    </row>
    <row r="130" spans="2:11" x14ac:dyDescent="0.35">
      <c r="B130" s="31"/>
      <c r="C130" s="2" t="s">
        <v>83</v>
      </c>
      <c r="D130" s="28">
        <v>2.5010268037126866</v>
      </c>
      <c r="E130" s="28">
        <v>2.4011270678222409</v>
      </c>
      <c r="F130" s="28">
        <v>1.8188502099321435</v>
      </c>
      <c r="G130" s="28">
        <v>1.8085927039532714</v>
      </c>
      <c r="H130" s="28">
        <v>1.619446677790902</v>
      </c>
      <c r="I130" s="28">
        <v>2.2833337828178792</v>
      </c>
      <c r="J130" s="28">
        <v>2.163701838192051</v>
      </c>
      <c r="K130" s="29">
        <v>1.5645014879771957</v>
      </c>
    </row>
    <row r="131" spans="2:11" ht="15" thickBot="1" x14ac:dyDescent="0.4">
      <c r="B131" s="32"/>
      <c r="C131" s="3" t="s">
        <v>84</v>
      </c>
      <c r="D131" s="33">
        <v>3.5998525629282963</v>
      </c>
      <c r="E131" s="33">
        <v>3.5013402007184151</v>
      </c>
      <c r="F131" s="33">
        <v>2.9181976264961822</v>
      </c>
      <c r="G131" s="33">
        <v>2.9085826340688534</v>
      </c>
      <c r="H131" s="33">
        <v>2.7189036395693686</v>
      </c>
      <c r="I131" s="33">
        <v>3.3834366173009012</v>
      </c>
      <c r="J131" s="33">
        <v>3.263646257702141</v>
      </c>
      <c r="K131" s="34">
        <v>2.6639720205447981</v>
      </c>
    </row>
    <row r="132" spans="2:11" x14ac:dyDescent="0.35">
      <c r="B132" s="36" t="s">
        <v>119</v>
      </c>
      <c r="C132" s="1" t="s">
        <v>2</v>
      </c>
      <c r="D132" s="25">
        <v>1.7100559665402479</v>
      </c>
      <c r="E132" s="25">
        <v>1.5956945441231294</v>
      </c>
      <c r="F132" s="25">
        <v>1.0247034528038619</v>
      </c>
      <c r="G132" s="25">
        <v>1.0084239231430403</v>
      </c>
      <c r="H132" s="25">
        <v>0.82487954654431395</v>
      </c>
      <c r="I132" s="25">
        <v>1.4779183487748497</v>
      </c>
      <c r="J132" s="25">
        <v>1.3592625403891123</v>
      </c>
      <c r="K132" s="26">
        <v>0.76812660295482771</v>
      </c>
    </row>
    <row r="133" spans="2:11" x14ac:dyDescent="0.35">
      <c r="B133" s="27"/>
      <c r="C133" s="2" t="s">
        <v>69</v>
      </c>
      <c r="D133" s="28">
        <v>3.5998525629282963</v>
      </c>
      <c r="E133" s="28">
        <v>3.5013402007184151</v>
      </c>
      <c r="F133" s="28">
        <v>2.9181976264961822</v>
      </c>
      <c r="G133" s="28">
        <v>2.9085826340688534</v>
      </c>
      <c r="H133" s="28">
        <v>2.7189036395693686</v>
      </c>
      <c r="I133" s="28">
        <v>3.3834366173009012</v>
      </c>
      <c r="J133" s="28">
        <v>3.263646257702141</v>
      </c>
      <c r="K133" s="29">
        <v>2.6639720205447981</v>
      </c>
    </row>
    <row r="134" spans="2:11" x14ac:dyDescent="0.35">
      <c r="B134" s="27" t="s">
        <v>115</v>
      </c>
      <c r="C134" s="2" t="s">
        <v>71</v>
      </c>
      <c r="D134" s="28">
        <v>3.3852151803961039</v>
      </c>
      <c r="E134" s="28">
        <v>3.2867028181862232</v>
      </c>
      <c r="F134" s="28">
        <v>2.7035602439639899</v>
      </c>
      <c r="G134" s="28">
        <v>2.6939452515366611</v>
      </c>
      <c r="H134" s="28">
        <v>2.5042662570371768</v>
      </c>
      <c r="I134" s="28">
        <v>3.1687992347687088</v>
      </c>
      <c r="J134" s="28">
        <v>3.0490088751699487</v>
      </c>
      <c r="K134" s="29">
        <v>2.4493346380126062</v>
      </c>
    </row>
    <row r="135" spans="2:11" x14ac:dyDescent="0.35">
      <c r="B135" s="30">
        <v>0</v>
      </c>
      <c r="C135" s="2" t="s">
        <v>73</v>
      </c>
      <c r="D135" s="28">
        <v>3.0632591065978154</v>
      </c>
      <c r="E135" s="28">
        <v>2.9647467443879343</v>
      </c>
      <c r="F135" s="28">
        <v>2.3816041701657014</v>
      </c>
      <c r="G135" s="28">
        <v>2.3719891777383726</v>
      </c>
      <c r="H135" s="28">
        <v>2.1823101832388878</v>
      </c>
      <c r="I135" s="28">
        <v>2.8468431609704203</v>
      </c>
      <c r="J135" s="28">
        <v>2.7270528013716602</v>
      </c>
      <c r="K135" s="29">
        <v>2.1273785642143173</v>
      </c>
    </row>
    <row r="136" spans="2:11" x14ac:dyDescent="0.35">
      <c r="B136" s="31"/>
      <c r="C136" s="2" t="s">
        <v>75</v>
      </c>
      <c r="D136" s="28">
        <v>2.7413030327995265</v>
      </c>
      <c r="E136" s="28">
        <v>2.6427906705896458</v>
      </c>
      <c r="F136" s="28">
        <v>2.0596480963674129</v>
      </c>
      <c r="G136" s="28">
        <v>2.0500331039400841</v>
      </c>
      <c r="H136" s="28">
        <v>1.8603541094405993</v>
      </c>
      <c r="I136" s="28">
        <v>2.5248870871721318</v>
      </c>
      <c r="J136" s="28">
        <v>2.4050967275733717</v>
      </c>
      <c r="K136" s="29">
        <v>1.8054224904160288</v>
      </c>
    </row>
    <row r="137" spans="2:11" x14ac:dyDescent="0.35">
      <c r="B137" s="31"/>
      <c r="C137" s="2" t="s">
        <v>77</v>
      </c>
      <c r="D137" s="28">
        <v>3.2301065590136724</v>
      </c>
      <c r="E137" s="28">
        <v>3.1302068231232272</v>
      </c>
      <c r="F137" s="28">
        <v>2.5479299652331293</v>
      </c>
      <c r="G137" s="28">
        <v>2.5376724592542574</v>
      </c>
      <c r="H137" s="28">
        <v>2.3485264330918882</v>
      </c>
      <c r="I137" s="28">
        <v>3.0124135381188655</v>
      </c>
      <c r="J137" s="28">
        <v>2.8927815934930372</v>
      </c>
      <c r="K137" s="29">
        <v>2.2935812432781821</v>
      </c>
    </row>
    <row r="138" spans="2:11" x14ac:dyDescent="0.35">
      <c r="B138" s="31"/>
      <c r="C138" s="2" t="s">
        <v>79</v>
      </c>
      <c r="D138" s="28">
        <v>3.0478366201884262</v>
      </c>
      <c r="E138" s="28">
        <v>2.9479368842979805</v>
      </c>
      <c r="F138" s="28">
        <v>2.3656600264078831</v>
      </c>
      <c r="G138" s="28">
        <v>2.3554025204290112</v>
      </c>
      <c r="H138" s="28">
        <v>2.1662564942666416</v>
      </c>
      <c r="I138" s="28">
        <v>2.8301435992936188</v>
      </c>
      <c r="J138" s="28">
        <v>2.710511654667791</v>
      </c>
      <c r="K138" s="29">
        <v>2.1113113044529355</v>
      </c>
    </row>
    <row r="139" spans="2:11" x14ac:dyDescent="0.35">
      <c r="B139" s="31"/>
      <c r="C139" s="2" t="s">
        <v>81</v>
      </c>
      <c r="D139" s="28">
        <v>2.7744317119505562</v>
      </c>
      <c r="E139" s="28">
        <v>2.6745319760601105</v>
      </c>
      <c r="F139" s="28">
        <v>2.0922551181700135</v>
      </c>
      <c r="G139" s="28">
        <v>2.0819976121911412</v>
      </c>
      <c r="H139" s="28">
        <v>1.8928515860287718</v>
      </c>
      <c r="I139" s="28">
        <v>2.5567386910557488</v>
      </c>
      <c r="J139" s="28">
        <v>2.4371067464299205</v>
      </c>
      <c r="K139" s="29">
        <v>1.8379063962150655</v>
      </c>
    </row>
    <row r="140" spans="2:11" x14ac:dyDescent="0.35">
      <c r="B140" s="31"/>
      <c r="C140" s="2" t="s">
        <v>83</v>
      </c>
      <c r="D140" s="28">
        <v>2.5010268037126866</v>
      </c>
      <c r="E140" s="28">
        <v>2.4011270678222409</v>
      </c>
      <c r="F140" s="28">
        <v>1.8188502099321435</v>
      </c>
      <c r="G140" s="28">
        <v>1.8085927039532714</v>
      </c>
      <c r="H140" s="28">
        <v>1.619446677790902</v>
      </c>
      <c r="I140" s="28">
        <v>2.2833337828178792</v>
      </c>
      <c r="J140" s="28">
        <v>2.163701838192051</v>
      </c>
      <c r="K140" s="29">
        <v>1.5645014879771957</v>
      </c>
    </row>
    <row r="141" spans="2:11" ht="15" thickBot="1" x14ac:dyDescent="0.4">
      <c r="B141" s="32"/>
      <c r="C141" s="3" t="s">
        <v>84</v>
      </c>
      <c r="D141" s="33">
        <v>3.5998525629282963</v>
      </c>
      <c r="E141" s="33">
        <v>3.5013402007184151</v>
      </c>
      <c r="F141" s="33">
        <v>2.9181976264961822</v>
      </c>
      <c r="G141" s="33">
        <v>2.9085826340688534</v>
      </c>
      <c r="H141" s="33">
        <v>2.7189036395693686</v>
      </c>
      <c r="I141" s="33">
        <v>3.3834366173009012</v>
      </c>
      <c r="J141" s="33">
        <v>3.263646257702141</v>
      </c>
      <c r="K141" s="34">
        <v>2.6639720205447981</v>
      </c>
    </row>
    <row r="142" spans="2:11" x14ac:dyDescent="0.35">
      <c r="B142" s="36" t="s">
        <v>119</v>
      </c>
      <c r="C142" s="1" t="s">
        <v>2</v>
      </c>
      <c r="D142" s="25">
        <v>1.7100559665402479</v>
      </c>
      <c r="E142" s="25">
        <v>1.5956945441231294</v>
      </c>
      <c r="F142" s="25">
        <v>1.0247034528038619</v>
      </c>
      <c r="G142" s="25">
        <v>1.0084239231430403</v>
      </c>
      <c r="H142" s="25">
        <v>0.82487954654431395</v>
      </c>
      <c r="I142" s="25">
        <v>1.4779183487748497</v>
      </c>
      <c r="J142" s="25">
        <v>1.3592625403891123</v>
      </c>
      <c r="K142" s="26">
        <v>0.76812660295482771</v>
      </c>
    </row>
    <row r="143" spans="2:11" x14ac:dyDescent="0.35">
      <c r="B143" s="27"/>
      <c r="C143" s="2" t="s">
        <v>69</v>
      </c>
      <c r="D143" s="28">
        <v>3.5998525629282963</v>
      </c>
      <c r="E143" s="28">
        <v>3.5013402007184151</v>
      </c>
      <c r="F143" s="28">
        <v>2.9181976264961822</v>
      </c>
      <c r="G143" s="28">
        <v>2.9085826340688534</v>
      </c>
      <c r="H143" s="28">
        <v>2.7189036395693686</v>
      </c>
      <c r="I143" s="28">
        <v>3.3834366173009012</v>
      </c>
      <c r="J143" s="28">
        <v>3.263646257702141</v>
      </c>
      <c r="K143" s="29">
        <v>2.6639720205447981</v>
      </c>
    </row>
    <row r="144" spans="2:11" x14ac:dyDescent="0.35">
      <c r="B144" s="27" t="s">
        <v>116</v>
      </c>
      <c r="C144" s="2" t="s">
        <v>71</v>
      </c>
      <c r="D144" s="28">
        <v>3.3852151803961039</v>
      </c>
      <c r="E144" s="28">
        <v>3.2867028181862232</v>
      </c>
      <c r="F144" s="28">
        <v>2.7035602439639899</v>
      </c>
      <c r="G144" s="28">
        <v>2.6939452515366611</v>
      </c>
      <c r="H144" s="28">
        <v>2.5042662570371768</v>
      </c>
      <c r="I144" s="28">
        <v>3.1687992347687088</v>
      </c>
      <c r="J144" s="28">
        <v>3.0490088751699487</v>
      </c>
      <c r="K144" s="29">
        <v>2.4493346380126062</v>
      </c>
    </row>
    <row r="145" spans="2:11" x14ac:dyDescent="0.35">
      <c r="B145" s="30">
        <v>0</v>
      </c>
      <c r="C145" s="2" t="s">
        <v>73</v>
      </c>
      <c r="D145" s="28">
        <v>3.0632591065978154</v>
      </c>
      <c r="E145" s="28">
        <v>2.9647467443879343</v>
      </c>
      <c r="F145" s="28">
        <v>2.3816041701657014</v>
      </c>
      <c r="G145" s="28">
        <v>2.3719891777383726</v>
      </c>
      <c r="H145" s="28">
        <v>2.1823101832388878</v>
      </c>
      <c r="I145" s="28">
        <v>2.8468431609704203</v>
      </c>
      <c r="J145" s="28">
        <v>2.7270528013716602</v>
      </c>
      <c r="K145" s="29">
        <v>2.1273785642143173</v>
      </c>
    </row>
    <row r="146" spans="2:11" x14ac:dyDescent="0.35">
      <c r="B146" s="31"/>
      <c r="C146" s="2" t="s">
        <v>75</v>
      </c>
      <c r="D146" s="28">
        <v>2.7413030327995265</v>
      </c>
      <c r="E146" s="28">
        <v>2.6427906705896458</v>
      </c>
      <c r="F146" s="28">
        <v>2.0596480963674129</v>
      </c>
      <c r="G146" s="28">
        <v>2.0500331039400841</v>
      </c>
      <c r="H146" s="28">
        <v>1.8603541094405993</v>
      </c>
      <c r="I146" s="28">
        <v>2.5248870871721318</v>
      </c>
      <c r="J146" s="28">
        <v>2.4050967275733717</v>
      </c>
      <c r="K146" s="29">
        <v>1.8054224904160288</v>
      </c>
    </row>
    <row r="147" spans="2:11" x14ac:dyDescent="0.35">
      <c r="B147" s="31"/>
      <c r="C147" s="2" t="s">
        <v>77</v>
      </c>
      <c r="D147" s="28">
        <v>3.2301065590136724</v>
      </c>
      <c r="E147" s="28">
        <v>3.1302068231232272</v>
      </c>
      <c r="F147" s="28">
        <v>2.5479299652331293</v>
      </c>
      <c r="G147" s="28">
        <v>2.5376724592542574</v>
      </c>
      <c r="H147" s="28">
        <v>2.3485264330918882</v>
      </c>
      <c r="I147" s="28">
        <v>3.0124135381188655</v>
      </c>
      <c r="J147" s="28">
        <v>2.8927815934930372</v>
      </c>
      <c r="K147" s="29">
        <v>2.2935812432781821</v>
      </c>
    </row>
    <row r="148" spans="2:11" x14ac:dyDescent="0.35">
      <c r="B148" s="31"/>
      <c r="C148" s="2" t="s">
        <v>79</v>
      </c>
      <c r="D148" s="28">
        <v>3.0478366201884262</v>
      </c>
      <c r="E148" s="28">
        <v>2.9479368842979805</v>
      </c>
      <c r="F148" s="28">
        <v>2.3656600264078831</v>
      </c>
      <c r="G148" s="28">
        <v>2.3554025204290112</v>
      </c>
      <c r="H148" s="28">
        <v>2.1662564942666416</v>
      </c>
      <c r="I148" s="28">
        <v>2.8301435992936188</v>
      </c>
      <c r="J148" s="28">
        <v>2.710511654667791</v>
      </c>
      <c r="K148" s="29">
        <v>2.1113113044529355</v>
      </c>
    </row>
    <row r="149" spans="2:11" x14ac:dyDescent="0.35">
      <c r="B149" s="31"/>
      <c r="C149" s="2" t="s">
        <v>81</v>
      </c>
      <c r="D149" s="28">
        <v>2.7744317119505562</v>
      </c>
      <c r="E149" s="28">
        <v>2.6745319760601105</v>
      </c>
      <c r="F149" s="28">
        <v>2.0922551181700135</v>
      </c>
      <c r="G149" s="28">
        <v>2.0819976121911412</v>
      </c>
      <c r="H149" s="28">
        <v>1.8928515860287718</v>
      </c>
      <c r="I149" s="28">
        <v>2.5567386910557488</v>
      </c>
      <c r="J149" s="28">
        <v>2.4371067464299205</v>
      </c>
      <c r="K149" s="29">
        <v>1.8379063962150655</v>
      </c>
    </row>
    <row r="150" spans="2:11" x14ac:dyDescent="0.35">
      <c r="B150" s="31"/>
      <c r="C150" s="2" t="s">
        <v>83</v>
      </c>
      <c r="D150" s="28">
        <v>2.5010268037126866</v>
      </c>
      <c r="E150" s="28">
        <v>2.4011270678222409</v>
      </c>
      <c r="F150" s="28">
        <v>1.8188502099321435</v>
      </c>
      <c r="G150" s="28">
        <v>1.8085927039532714</v>
      </c>
      <c r="H150" s="28">
        <v>1.619446677790902</v>
      </c>
      <c r="I150" s="28">
        <v>2.2833337828178792</v>
      </c>
      <c r="J150" s="28">
        <v>2.163701838192051</v>
      </c>
      <c r="K150" s="29">
        <v>1.5645014879771957</v>
      </c>
    </row>
    <row r="151" spans="2:11" ht="15" thickBot="1" x14ac:dyDescent="0.4">
      <c r="B151" s="32"/>
      <c r="C151" s="3" t="s">
        <v>84</v>
      </c>
      <c r="D151" s="33">
        <v>3.5998525629282963</v>
      </c>
      <c r="E151" s="33">
        <v>3.5013402007184151</v>
      </c>
      <c r="F151" s="33">
        <v>2.9181976264961822</v>
      </c>
      <c r="G151" s="33">
        <v>2.9085826340688534</v>
      </c>
      <c r="H151" s="33">
        <v>2.7189036395693686</v>
      </c>
      <c r="I151" s="33">
        <v>3.3834366173009012</v>
      </c>
      <c r="J151" s="33">
        <v>3.263646257702141</v>
      </c>
      <c r="K151" s="34">
        <v>2.6639720205447981</v>
      </c>
    </row>
    <row r="152" spans="2:11" x14ac:dyDescent="0.35">
      <c r="B152" s="36" t="s">
        <v>119</v>
      </c>
      <c r="C152" s="1" t="s">
        <v>2</v>
      </c>
      <c r="D152" s="25">
        <v>1.7100559665402479</v>
      </c>
      <c r="E152" s="25">
        <v>1.5956945441231294</v>
      </c>
      <c r="F152" s="25">
        <v>1.0247034528038619</v>
      </c>
      <c r="G152" s="25">
        <v>1.0084239231430403</v>
      </c>
      <c r="H152" s="25">
        <v>0.82487954654431395</v>
      </c>
      <c r="I152" s="25">
        <v>1.4779183487748497</v>
      </c>
      <c r="J152" s="25">
        <v>1.3592625403891123</v>
      </c>
      <c r="K152" s="26">
        <v>0.76812660295482771</v>
      </c>
    </row>
    <row r="153" spans="2:11" x14ac:dyDescent="0.35">
      <c r="B153" s="27"/>
      <c r="C153" s="2" t="s">
        <v>69</v>
      </c>
      <c r="D153" s="28">
        <v>3.5998525629282963</v>
      </c>
      <c r="E153" s="28">
        <v>3.5013402007184151</v>
      </c>
      <c r="F153" s="28">
        <v>2.9181976264961822</v>
      </c>
      <c r="G153" s="28">
        <v>2.9085826340688534</v>
      </c>
      <c r="H153" s="28">
        <v>2.7189036395693686</v>
      </c>
      <c r="I153" s="28">
        <v>3.3834366173009012</v>
      </c>
      <c r="J153" s="28">
        <v>3.263646257702141</v>
      </c>
      <c r="K153" s="29">
        <v>2.6639720205447981</v>
      </c>
    </row>
    <row r="154" spans="2:11" x14ac:dyDescent="0.35">
      <c r="B154" s="27" t="s">
        <v>117</v>
      </c>
      <c r="C154" s="2" t="s">
        <v>71</v>
      </c>
      <c r="D154" s="28">
        <v>3.3852151803961039</v>
      </c>
      <c r="E154" s="28">
        <v>3.2867028181862232</v>
      </c>
      <c r="F154" s="28">
        <v>2.7035602439639899</v>
      </c>
      <c r="G154" s="28">
        <v>2.6939452515366611</v>
      </c>
      <c r="H154" s="28">
        <v>2.5042662570371768</v>
      </c>
      <c r="I154" s="28">
        <v>3.1687992347687088</v>
      </c>
      <c r="J154" s="28">
        <v>3.0490088751699487</v>
      </c>
      <c r="K154" s="29">
        <v>2.4493346380126062</v>
      </c>
    </row>
    <row r="155" spans="2:11" x14ac:dyDescent="0.35">
      <c r="B155" s="30">
        <v>0</v>
      </c>
      <c r="C155" s="2" t="s">
        <v>73</v>
      </c>
      <c r="D155" s="28">
        <v>3.0632591065978154</v>
      </c>
      <c r="E155" s="28">
        <v>2.9647467443879343</v>
      </c>
      <c r="F155" s="28">
        <v>2.3816041701657014</v>
      </c>
      <c r="G155" s="28">
        <v>2.3719891777383726</v>
      </c>
      <c r="H155" s="28">
        <v>2.1823101832388878</v>
      </c>
      <c r="I155" s="28">
        <v>2.8468431609704203</v>
      </c>
      <c r="J155" s="28">
        <v>2.7270528013716602</v>
      </c>
      <c r="K155" s="29">
        <v>2.1273785642143173</v>
      </c>
    </row>
    <row r="156" spans="2:11" x14ac:dyDescent="0.35">
      <c r="B156" s="31"/>
      <c r="C156" s="2" t="s">
        <v>75</v>
      </c>
      <c r="D156" s="28">
        <v>2.7413030327995265</v>
      </c>
      <c r="E156" s="28">
        <v>2.6427906705896458</v>
      </c>
      <c r="F156" s="28">
        <v>2.0596480963674129</v>
      </c>
      <c r="G156" s="28">
        <v>2.0500331039400841</v>
      </c>
      <c r="H156" s="28">
        <v>1.8603541094405993</v>
      </c>
      <c r="I156" s="28">
        <v>2.5248870871721318</v>
      </c>
      <c r="J156" s="28">
        <v>2.4050967275733717</v>
      </c>
      <c r="K156" s="29">
        <v>1.8054224904160288</v>
      </c>
    </row>
    <row r="157" spans="2:11" x14ac:dyDescent="0.35">
      <c r="B157" s="31"/>
      <c r="C157" s="2" t="s">
        <v>77</v>
      </c>
      <c r="D157" s="28">
        <v>3.2301065590136724</v>
      </c>
      <c r="E157" s="28">
        <v>3.1302068231232272</v>
      </c>
      <c r="F157" s="28">
        <v>2.5479299652331293</v>
      </c>
      <c r="G157" s="28">
        <v>2.5376724592542574</v>
      </c>
      <c r="H157" s="28">
        <v>2.3485264330918882</v>
      </c>
      <c r="I157" s="28">
        <v>3.0124135381188655</v>
      </c>
      <c r="J157" s="28">
        <v>2.8927815934930372</v>
      </c>
      <c r="K157" s="29">
        <v>2.2935812432781821</v>
      </c>
    </row>
    <row r="158" spans="2:11" x14ac:dyDescent="0.35">
      <c r="B158" s="31"/>
      <c r="C158" s="2" t="s">
        <v>79</v>
      </c>
      <c r="D158" s="28">
        <v>3.0478366201884262</v>
      </c>
      <c r="E158" s="28">
        <v>2.9479368842979805</v>
      </c>
      <c r="F158" s="28">
        <v>2.3656600264078831</v>
      </c>
      <c r="G158" s="28">
        <v>2.3554025204290112</v>
      </c>
      <c r="H158" s="28">
        <v>2.1662564942666416</v>
      </c>
      <c r="I158" s="28">
        <v>2.8301435992936188</v>
      </c>
      <c r="J158" s="28">
        <v>2.710511654667791</v>
      </c>
      <c r="K158" s="29">
        <v>2.1113113044529355</v>
      </c>
    </row>
    <row r="159" spans="2:11" x14ac:dyDescent="0.35">
      <c r="B159" s="31"/>
      <c r="C159" s="2" t="s">
        <v>81</v>
      </c>
      <c r="D159" s="28">
        <v>2.7744317119505562</v>
      </c>
      <c r="E159" s="28">
        <v>2.6745319760601105</v>
      </c>
      <c r="F159" s="28">
        <v>2.0922551181700135</v>
      </c>
      <c r="G159" s="28">
        <v>2.0819976121911412</v>
      </c>
      <c r="H159" s="28">
        <v>1.8928515860287718</v>
      </c>
      <c r="I159" s="28">
        <v>2.5567386910557488</v>
      </c>
      <c r="J159" s="28">
        <v>2.4371067464299205</v>
      </c>
      <c r="K159" s="29">
        <v>1.8379063962150655</v>
      </c>
    </row>
    <row r="160" spans="2:11" x14ac:dyDescent="0.35">
      <c r="B160" s="31"/>
      <c r="C160" s="2" t="s">
        <v>83</v>
      </c>
      <c r="D160" s="28">
        <v>2.5010268037126866</v>
      </c>
      <c r="E160" s="28">
        <v>2.4011270678222409</v>
      </c>
      <c r="F160" s="28">
        <v>1.8188502099321435</v>
      </c>
      <c r="G160" s="28">
        <v>1.8085927039532714</v>
      </c>
      <c r="H160" s="28">
        <v>1.619446677790902</v>
      </c>
      <c r="I160" s="28">
        <v>2.2833337828178792</v>
      </c>
      <c r="J160" s="28">
        <v>2.163701838192051</v>
      </c>
      <c r="K160" s="29">
        <v>1.5645014879771957</v>
      </c>
    </row>
    <row r="161" spans="2:11" ht="15" thickBot="1" x14ac:dyDescent="0.4">
      <c r="B161" s="32"/>
      <c r="C161" s="3" t="s">
        <v>84</v>
      </c>
      <c r="D161" s="33">
        <v>3.5998525629282963</v>
      </c>
      <c r="E161" s="33">
        <v>3.5013402007184151</v>
      </c>
      <c r="F161" s="33">
        <v>2.9181976264961822</v>
      </c>
      <c r="G161" s="33">
        <v>2.9085826340688534</v>
      </c>
      <c r="H161" s="33">
        <v>2.7189036395693686</v>
      </c>
      <c r="I161" s="33">
        <v>3.3834366173009012</v>
      </c>
      <c r="J161" s="33">
        <v>3.263646257702141</v>
      </c>
      <c r="K161" s="34">
        <v>2.6639720205447981</v>
      </c>
    </row>
    <row r="162" spans="2:11" x14ac:dyDescent="0.35">
      <c r="B162" s="36" t="s">
        <v>119</v>
      </c>
      <c r="C162" s="1" t="s">
        <v>2</v>
      </c>
      <c r="D162" s="25">
        <v>1.7100559665402479</v>
      </c>
      <c r="E162" s="25">
        <v>1.5956945441231294</v>
      </c>
      <c r="F162" s="25">
        <v>1.0247034528038619</v>
      </c>
      <c r="G162" s="25">
        <v>1.0084239231430403</v>
      </c>
      <c r="H162" s="25">
        <v>0.82487954654431395</v>
      </c>
      <c r="I162" s="25">
        <v>1.4779183487748497</v>
      </c>
      <c r="J162" s="25">
        <v>1.3592625403891123</v>
      </c>
      <c r="K162" s="26">
        <v>0.76812660295482771</v>
      </c>
    </row>
    <row r="163" spans="2:11" x14ac:dyDescent="0.35">
      <c r="B163" s="27"/>
      <c r="C163" s="2" t="s">
        <v>69</v>
      </c>
      <c r="D163" s="28">
        <v>3.5998525629282963</v>
      </c>
      <c r="E163" s="28">
        <v>3.5013402007184151</v>
      </c>
      <c r="F163" s="28">
        <v>2.9181976264961822</v>
      </c>
      <c r="G163" s="28">
        <v>2.9085826340688534</v>
      </c>
      <c r="H163" s="28">
        <v>2.7189036395693686</v>
      </c>
      <c r="I163" s="28">
        <v>3.3834366173009012</v>
      </c>
      <c r="J163" s="28">
        <v>3.263646257702141</v>
      </c>
      <c r="K163" s="29">
        <v>2.6639720205447981</v>
      </c>
    </row>
    <row r="164" spans="2:11" x14ac:dyDescent="0.35">
      <c r="B164" s="27" t="s">
        <v>118</v>
      </c>
      <c r="C164" s="2" t="s">
        <v>71</v>
      </c>
      <c r="D164" s="28">
        <v>3.3852151803961039</v>
      </c>
      <c r="E164" s="28">
        <v>3.2867028181862232</v>
      </c>
      <c r="F164" s="28">
        <v>2.7035602439639899</v>
      </c>
      <c r="G164" s="28">
        <v>2.6939452515366611</v>
      </c>
      <c r="H164" s="28">
        <v>2.5042662570371768</v>
      </c>
      <c r="I164" s="28">
        <v>3.1687992347687088</v>
      </c>
      <c r="J164" s="28">
        <v>3.0490088751699487</v>
      </c>
      <c r="K164" s="29">
        <v>2.4493346380126062</v>
      </c>
    </row>
    <row r="165" spans="2:11" x14ac:dyDescent="0.35">
      <c r="B165" s="30">
        <v>0</v>
      </c>
      <c r="C165" s="2" t="s">
        <v>73</v>
      </c>
      <c r="D165" s="28">
        <v>3.0632591065978154</v>
      </c>
      <c r="E165" s="28">
        <v>2.9647467443879343</v>
      </c>
      <c r="F165" s="28">
        <v>2.3816041701657014</v>
      </c>
      <c r="G165" s="28">
        <v>2.3719891777383726</v>
      </c>
      <c r="H165" s="28">
        <v>2.1823101832388878</v>
      </c>
      <c r="I165" s="28">
        <v>2.8468431609704203</v>
      </c>
      <c r="J165" s="28">
        <v>2.7270528013716602</v>
      </c>
      <c r="K165" s="29">
        <v>2.1273785642143173</v>
      </c>
    </row>
    <row r="166" spans="2:11" x14ac:dyDescent="0.35">
      <c r="B166" s="31"/>
      <c r="C166" s="2" t="s">
        <v>75</v>
      </c>
      <c r="D166" s="28">
        <v>2.7413030327995265</v>
      </c>
      <c r="E166" s="28">
        <v>2.6427906705896458</v>
      </c>
      <c r="F166" s="28">
        <v>2.0596480963674129</v>
      </c>
      <c r="G166" s="28">
        <v>2.0500331039400841</v>
      </c>
      <c r="H166" s="28">
        <v>1.8603541094405993</v>
      </c>
      <c r="I166" s="28">
        <v>2.5248870871721318</v>
      </c>
      <c r="J166" s="28">
        <v>2.4050967275733717</v>
      </c>
      <c r="K166" s="29">
        <v>1.8054224904160288</v>
      </c>
    </row>
    <row r="167" spans="2:11" x14ac:dyDescent="0.35">
      <c r="B167" s="31"/>
      <c r="C167" s="2" t="s">
        <v>77</v>
      </c>
      <c r="D167" s="28">
        <v>3.2301065590136724</v>
      </c>
      <c r="E167" s="28">
        <v>3.1302068231232272</v>
      </c>
      <c r="F167" s="28">
        <v>2.5479299652331293</v>
      </c>
      <c r="G167" s="28">
        <v>2.5376724592542574</v>
      </c>
      <c r="H167" s="28">
        <v>2.3485264330918882</v>
      </c>
      <c r="I167" s="28">
        <v>3.0124135381188655</v>
      </c>
      <c r="J167" s="28">
        <v>2.8927815934930372</v>
      </c>
      <c r="K167" s="29">
        <v>2.2935812432781821</v>
      </c>
    </row>
    <row r="168" spans="2:11" x14ac:dyDescent="0.35">
      <c r="B168" s="31"/>
      <c r="C168" s="2" t="s">
        <v>79</v>
      </c>
      <c r="D168" s="28">
        <v>3.0478366201884262</v>
      </c>
      <c r="E168" s="28">
        <v>2.9479368842979805</v>
      </c>
      <c r="F168" s="28">
        <v>2.3656600264078831</v>
      </c>
      <c r="G168" s="28">
        <v>2.3554025204290112</v>
      </c>
      <c r="H168" s="28">
        <v>2.1662564942666416</v>
      </c>
      <c r="I168" s="28">
        <v>2.8301435992936188</v>
      </c>
      <c r="J168" s="28">
        <v>2.710511654667791</v>
      </c>
      <c r="K168" s="29">
        <v>2.1113113044529355</v>
      </c>
    </row>
    <row r="169" spans="2:11" x14ac:dyDescent="0.35">
      <c r="B169" s="31"/>
      <c r="C169" s="2" t="s">
        <v>81</v>
      </c>
      <c r="D169" s="28">
        <v>2.7744317119505562</v>
      </c>
      <c r="E169" s="28">
        <v>2.6745319760601105</v>
      </c>
      <c r="F169" s="28">
        <v>2.0922551181700135</v>
      </c>
      <c r="G169" s="28">
        <v>2.0819976121911412</v>
      </c>
      <c r="H169" s="28">
        <v>1.8928515860287718</v>
      </c>
      <c r="I169" s="28">
        <v>2.5567386910557488</v>
      </c>
      <c r="J169" s="28">
        <v>2.4371067464299205</v>
      </c>
      <c r="K169" s="29">
        <v>1.8379063962150655</v>
      </c>
    </row>
    <row r="170" spans="2:11" x14ac:dyDescent="0.35">
      <c r="B170" s="31"/>
      <c r="C170" s="2" t="s">
        <v>83</v>
      </c>
      <c r="D170" s="28">
        <v>2.5010268037126866</v>
      </c>
      <c r="E170" s="28">
        <v>2.4011270678222409</v>
      </c>
      <c r="F170" s="28">
        <v>1.8188502099321435</v>
      </c>
      <c r="G170" s="28">
        <v>1.8085927039532714</v>
      </c>
      <c r="H170" s="28">
        <v>1.619446677790902</v>
      </c>
      <c r="I170" s="28">
        <v>2.2833337828178792</v>
      </c>
      <c r="J170" s="28">
        <v>2.163701838192051</v>
      </c>
      <c r="K170" s="29">
        <v>1.5645014879771957</v>
      </c>
    </row>
    <row r="171" spans="2:11" ht="15" thickBot="1" x14ac:dyDescent="0.4">
      <c r="B171" s="32"/>
      <c r="C171" s="3" t="s">
        <v>84</v>
      </c>
      <c r="D171" s="33">
        <v>3.5998525629282963</v>
      </c>
      <c r="E171" s="33">
        <v>3.5013402007184151</v>
      </c>
      <c r="F171" s="33">
        <v>2.9181976264961822</v>
      </c>
      <c r="G171" s="33">
        <v>2.9085826340688534</v>
      </c>
      <c r="H171" s="33">
        <v>2.7189036395693686</v>
      </c>
      <c r="I171" s="33">
        <v>3.3834366173009012</v>
      </c>
      <c r="J171" s="33">
        <v>3.263646257702141</v>
      </c>
      <c r="K171" s="34">
        <v>2.6639720205447981</v>
      </c>
    </row>
    <row r="173" spans="2:11" ht="15" thickBot="1" x14ac:dyDescent="0.4"/>
    <row r="174" spans="2:11" ht="26.5" thickBot="1" x14ac:dyDescent="0.65">
      <c r="B174" s="4" t="s">
        <v>85</v>
      </c>
      <c r="C174" s="5"/>
      <c r="D174" s="6">
        <v>1</v>
      </c>
      <c r="E174" s="7" t="s">
        <v>120</v>
      </c>
      <c r="F174" s="8"/>
      <c r="G174" s="8"/>
      <c r="H174" s="8"/>
      <c r="I174" s="9"/>
      <c r="J174" s="5" t="s">
        <v>87</v>
      </c>
      <c r="K174" s="10" t="s">
        <v>7</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76"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1.7100559665402479</v>
      </c>
      <c r="E178" s="25">
        <v>1.5956945441231294</v>
      </c>
      <c r="F178" s="25">
        <v>1.0247034528038619</v>
      </c>
      <c r="G178" s="25">
        <v>1.0084239231430403</v>
      </c>
      <c r="H178" s="25">
        <v>0.82487954654431395</v>
      </c>
      <c r="I178" s="25">
        <v>1.4779183487748497</v>
      </c>
      <c r="J178" s="25">
        <v>1.3592625403891123</v>
      </c>
      <c r="K178" s="26">
        <v>0.76812660295482771</v>
      </c>
    </row>
    <row r="179" spans="2:11" x14ac:dyDescent="0.35">
      <c r="B179" s="49"/>
      <c r="C179" s="2" t="s">
        <v>69</v>
      </c>
      <c r="D179" s="28">
        <v>4.1624299841635457</v>
      </c>
      <c r="E179" s="28">
        <v>4.0663048526117036</v>
      </c>
      <c r="F179" s="28">
        <v>3.4815349283610479</v>
      </c>
      <c r="G179" s="28">
        <v>3.472965659312321</v>
      </c>
      <c r="H179" s="28">
        <v>3.282479771961428</v>
      </c>
      <c r="I179" s="28">
        <v>3.9483281719530705</v>
      </c>
      <c r="J179" s="28">
        <v>3.8283837173815036</v>
      </c>
      <c r="K179" s="29">
        <v>3.2278977730486247</v>
      </c>
    </row>
    <row r="180" spans="2:11" x14ac:dyDescent="0.35">
      <c r="B180" s="49"/>
      <c r="C180" s="2" t="s">
        <v>71</v>
      </c>
      <c r="D180" s="28">
        <v>3.9477926016313534</v>
      </c>
      <c r="E180" s="28">
        <v>3.8516674700795113</v>
      </c>
      <c r="F180" s="28">
        <v>3.2668975458288556</v>
      </c>
      <c r="G180" s="28">
        <v>3.2583282767801287</v>
      </c>
      <c r="H180" s="28">
        <v>3.0678423894292357</v>
      </c>
      <c r="I180" s="28">
        <v>3.7336907894208782</v>
      </c>
      <c r="J180" s="28">
        <v>3.6137463348493113</v>
      </c>
      <c r="K180" s="29">
        <v>3.0132603905164328</v>
      </c>
    </row>
    <row r="181" spans="2:11" x14ac:dyDescent="0.35">
      <c r="B181" s="40">
        <v>0</v>
      </c>
      <c r="C181" s="2" t="s">
        <v>73</v>
      </c>
      <c r="D181" s="28">
        <v>3.6258365278330644</v>
      </c>
      <c r="E181" s="28">
        <v>3.5297113962812228</v>
      </c>
      <c r="F181" s="28">
        <v>2.9449414720305671</v>
      </c>
      <c r="G181" s="28">
        <v>2.9363722029818402</v>
      </c>
      <c r="H181" s="28">
        <v>2.7458863156309472</v>
      </c>
      <c r="I181" s="28">
        <v>3.4117347156225892</v>
      </c>
      <c r="J181" s="28">
        <v>3.2917902610510228</v>
      </c>
      <c r="K181" s="29">
        <v>2.6913043167181439</v>
      </c>
    </row>
    <row r="182" spans="2:11" x14ac:dyDescent="0.35">
      <c r="B182" s="41"/>
      <c r="C182" s="2" t="s">
        <v>75</v>
      </c>
      <c r="D182" s="28">
        <v>3.3038804540347759</v>
      </c>
      <c r="E182" s="28">
        <v>3.2077553224829343</v>
      </c>
      <c r="F182" s="28">
        <v>2.6229853982322786</v>
      </c>
      <c r="G182" s="28">
        <v>2.6144161291835517</v>
      </c>
      <c r="H182" s="28">
        <v>2.4239302418326587</v>
      </c>
      <c r="I182" s="28">
        <v>3.0897786418243007</v>
      </c>
      <c r="J182" s="28">
        <v>2.9698341872527343</v>
      </c>
      <c r="K182" s="29">
        <v>2.3693482429198554</v>
      </c>
    </row>
    <row r="183" spans="2:11" x14ac:dyDescent="0.35">
      <c r="B183" s="41"/>
      <c r="C183" s="2" t="s">
        <v>77</v>
      </c>
      <c r="D183" s="28">
        <v>3.70804650494805</v>
      </c>
      <c r="E183" s="28">
        <v>3.6102922444320185</v>
      </c>
      <c r="F183" s="28">
        <v>3.0265040505563889</v>
      </c>
      <c r="G183" s="28">
        <v>3.0171793568133203</v>
      </c>
      <c r="H183" s="28">
        <v>2.8274554294265846</v>
      </c>
      <c r="I183" s="28">
        <v>3.4923318919801476</v>
      </c>
      <c r="J183" s="28">
        <v>3.3724446779474806</v>
      </c>
      <c r="K183" s="29">
        <v>2.7727154144734873</v>
      </c>
    </row>
    <row r="184" spans="2:11" x14ac:dyDescent="0.35">
      <c r="B184" s="41"/>
      <c r="C184" s="2" t="s">
        <v>79</v>
      </c>
      <c r="D184" s="28">
        <v>3.5257765661228038</v>
      </c>
      <c r="E184" s="28">
        <v>3.4280223056067722</v>
      </c>
      <c r="F184" s="28">
        <v>2.8442341117311427</v>
      </c>
      <c r="G184" s="28">
        <v>2.8349094179880741</v>
      </c>
      <c r="H184" s="28">
        <v>2.6451854906013379</v>
      </c>
      <c r="I184" s="28">
        <v>3.3100619531549014</v>
      </c>
      <c r="J184" s="28">
        <v>3.1901747391222344</v>
      </c>
      <c r="K184" s="29">
        <v>2.5904454756482407</v>
      </c>
    </row>
    <row r="185" spans="2:11" x14ac:dyDescent="0.35">
      <c r="B185" s="41"/>
      <c r="C185" s="2" t="s">
        <v>81</v>
      </c>
      <c r="D185" s="28">
        <v>3.2523716578849338</v>
      </c>
      <c r="E185" s="28">
        <v>3.1546173973689022</v>
      </c>
      <c r="F185" s="28">
        <v>2.5708292034932727</v>
      </c>
      <c r="G185" s="28">
        <v>2.5615045097502036</v>
      </c>
      <c r="H185" s="28">
        <v>2.3717805823634679</v>
      </c>
      <c r="I185" s="28">
        <v>3.0366570449170314</v>
      </c>
      <c r="J185" s="28">
        <v>2.9167698308843644</v>
      </c>
      <c r="K185" s="29">
        <v>2.3170405674103707</v>
      </c>
    </row>
    <row r="186" spans="2:11" x14ac:dyDescent="0.35">
      <c r="B186" s="41"/>
      <c r="C186" s="2" t="s">
        <v>83</v>
      </c>
      <c r="D186" s="28">
        <v>2.9789667496470642</v>
      </c>
      <c r="E186" s="28">
        <v>2.8812124891310327</v>
      </c>
      <c r="F186" s="28">
        <v>2.2974242952554031</v>
      </c>
      <c r="G186" s="28">
        <v>2.288099601512334</v>
      </c>
      <c r="H186" s="28">
        <v>2.0983756741255983</v>
      </c>
      <c r="I186" s="28">
        <v>2.7632521366791618</v>
      </c>
      <c r="J186" s="28">
        <v>2.6433649226464948</v>
      </c>
      <c r="K186" s="29">
        <v>2.0436356591725011</v>
      </c>
    </row>
    <row r="187" spans="2:11" ht="15" thickBot="1" x14ac:dyDescent="0.4">
      <c r="B187" s="42"/>
      <c r="C187" s="3" t="s">
        <v>84</v>
      </c>
      <c r="D187" s="33">
        <v>4.1624299841635457</v>
      </c>
      <c r="E187" s="33">
        <v>4.0663048526117036</v>
      </c>
      <c r="F187" s="33">
        <v>3.4815349283610479</v>
      </c>
      <c r="G187" s="33">
        <v>3.472965659312321</v>
      </c>
      <c r="H187" s="33">
        <v>3.282479771961428</v>
      </c>
      <c r="I187" s="33">
        <v>3.9483281719530705</v>
      </c>
      <c r="J187" s="33">
        <v>3.8283837173815036</v>
      </c>
      <c r="K187" s="34">
        <v>3.2278977730486247</v>
      </c>
    </row>
    <row r="188" spans="2:11" x14ac:dyDescent="0.35">
      <c r="B188" s="36" t="s">
        <v>122</v>
      </c>
      <c r="C188" s="37" t="s">
        <v>2</v>
      </c>
      <c r="D188" s="25">
        <v>1.7100559665402479</v>
      </c>
      <c r="E188" s="25">
        <v>1.5956945441231294</v>
      </c>
      <c r="F188" s="25">
        <v>1.0247034528038619</v>
      </c>
      <c r="G188" s="25">
        <v>1.0084239231430403</v>
      </c>
      <c r="H188" s="25">
        <v>0.82487954654431395</v>
      </c>
      <c r="I188" s="25">
        <v>1.4779183487748497</v>
      </c>
      <c r="J188" s="25">
        <v>1.3592625403891123</v>
      </c>
      <c r="K188" s="26">
        <v>0.76812660295482771</v>
      </c>
    </row>
    <row r="189" spans="2:11" x14ac:dyDescent="0.35">
      <c r="B189" s="38"/>
      <c r="C189" s="39" t="s">
        <v>69</v>
      </c>
      <c r="D189" s="28">
        <v>4.1624299841635457</v>
      </c>
      <c r="E189" s="28">
        <v>4.0663048526117036</v>
      </c>
      <c r="F189" s="28">
        <v>3.4815349283610479</v>
      </c>
      <c r="G189" s="28">
        <v>3.472965659312321</v>
      </c>
      <c r="H189" s="28">
        <v>3.282479771961428</v>
      </c>
      <c r="I189" s="28">
        <v>3.9483281719530705</v>
      </c>
      <c r="J189" s="28">
        <v>3.8283837173815036</v>
      </c>
      <c r="K189" s="29">
        <v>3.2278977730486247</v>
      </c>
    </row>
    <row r="190" spans="2:11" x14ac:dyDescent="0.35">
      <c r="B190" s="49"/>
      <c r="C190" s="39" t="s">
        <v>71</v>
      </c>
      <c r="D190" s="28">
        <v>3.9477926016313534</v>
      </c>
      <c r="E190" s="28">
        <v>3.8516674700795113</v>
      </c>
      <c r="F190" s="28">
        <v>3.2668975458288556</v>
      </c>
      <c r="G190" s="28">
        <v>3.2583282767801287</v>
      </c>
      <c r="H190" s="28">
        <v>3.0678423894292357</v>
      </c>
      <c r="I190" s="28">
        <v>3.7336907894208782</v>
      </c>
      <c r="J190" s="28">
        <v>3.6137463348493113</v>
      </c>
      <c r="K190" s="29">
        <v>3.0132603905164328</v>
      </c>
    </row>
    <row r="191" spans="2:11" x14ac:dyDescent="0.35">
      <c r="B191" s="40">
        <v>0</v>
      </c>
      <c r="C191" s="39" t="s">
        <v>73</v>
      </c>
      <c r="D191" s="28">
        <v>3.6258365278330644</v>
      </c>
      <c r="E191" s="28">
        <v>3.5297113962812228</v>
      </c>
      <c r="F191" s="28">
        <v>2.9449414720305671</v>
      </c>
      <c r="G191" s="28">
        <v>2.9363722029818402</v>
      </c>
      <c r="H191" s="28">
        <v>2.7458863156309472</v>
      </c>
      <c r="I191" s="28">
        <v>3.4117347156225892</v>
      </c>
      <c r="J191" s="28">
        <v>3.2917902610510228</v>
      </c>
      <c r="K191" s="29">
        <v>2.6913043167181439</v>
      </c>
    </row>
    <row r="192" spans="2:11" x14ac:dyDescent="0.35">
      <c r="B192" s="41"/>
      <c r="C192" s="39" t="s">
        <v>75</v>
      </c>
      <c r="D192" s="28">
        <v>3.3038804540347759</v>
      </c>
      <c r="E192" s="28">
        <v>3.2077553224829343</v>
      </c>
      <c r="F192" s="28">
        <v>2.6229853982322786</v>
      </c>
      <c r="G192" s="28">
        <v>2.6144161291835517</v>
      </c>
      <c r="H192" s="28">
        <v>2.4239302418326587</v>
      </c>
      <c r="I192" s="28">
        <v>3.0897786418243007</v>
      </c>
      <c r="J192" s="28">
        <v>2.9698341872527343</v>
      </c>
      <c r="K192" s="29">
        <v>2.3693482429198554</v>
      </c>
    </row>
    <row r="193" spans="2:11" x14ac:dyDescent="0.35">
      <c r="B193" s="41"/>
      <c r="C193" s="39" t="s">
        <v>77</v>
      </c>
      <c r="D193" s="28">
        <v>3.70804650494805</v>
      </c>
      <c r="E193" s="28">
        <v>3.6102922444320185</v>
      </c>
      <c r="F193" s="28">
        <v>3.0265040505563889</v>
      </c>
      <c r="G193" s="28">
        <v>3.0171793568133203</v>
      </c>
      <c r="H193" s="28">
        <v>2.8274554294265846</v>
      </c>
      <c r="I193" s="28">
        <v>3.4923318919801476</v>
      </c>
      <c r="J193" s="28">
        <v>3.3724446779474806</v>
      </c>
      <c r="K193" s="29">
        <v>2.7727154144734873</v>
      </c>
    </row>
    <row r="194" spans="2:11" x14ac:dyDescent="0.35">
      <c r="B194" s="41"/>
      <c r="C194" s="39" t="s">
        <v>79</v>
      </c>
      <c r="D194" s="28">
        <v>3.5257765661228038</v>
      </c>
      <c r="E194" s="28">
        <v>3.4280223056067722</v>
      </c>
      <c r="F194" s="28">
        <v>2.8442341117311427</v>
      </c>
      <c r="G194" s="28">
        <v>2.8349094179880741</v>
      </c>
      <c r="H194" s="28">
        <v>2.6451854906013379</v>
      </c>
      <c r="I194" s="28">
        <v>3.3100619531549014</v>
      </c>
      <c r="J194" s="28">
        <v>3.1901747391222344</v>
      </c>
      <c r="K194" s="29">
        <v>2.5904454756482407</v>
      </c>
    </row>
    <row r="195" spans="2:11" x14ac:dyDescent="0.35">
      <c r="B195" s="41"/>
      <c r="C195" s="39" t="s">
        <v>81</v>
      </c>
      <c r="D195" s="28">
        <v>3.2523716578849338</v>
      </c>
      <c r="E195" s="28">
        <v>3.1546173973689022</v>
      </c>
      <c r="F195" s="28">
        <v>2.5708292034932727</v>
      </c>
      <c r="G195" s="28">
        <v>2.5615045097502036</v>
      </c>
      <c r="H195" s="28">
        <v>2.3717805823634679</v>
      </c>
      <c r="I195" s="28">
        <v>3.0366570449170314</v>
      </c>
      <c r="J195" s="28">
        <v>2.9167698308843644</v>
      </c>
      <c r="K195" s="29">
        <v>2.3170405674103707</v>
      </c>
    </row>
    <row r="196" spans="2:11" x14ac:dyDescent="0.35">
      <c r="B196" s="41"/>
      <c r="C196" s="39" t="s">
        <v>83</v>
      </c>
      <c r="D196" s="28">
        <v>2.9789667496470642</v>
      </c>
      <c r="E196" s="28">
        <v>2.8812124891310327</v>
      </c>
      <c r="F196" s="28">
        <v>2.2974242952554031</v>
      </c>
      <c r="G196" s="28">
        <v>2.288099601512334</v>
      </c>
      <c r="H196" s="28">
        <v>2.0983756741255983</v>
      </c>
      <c r="I196" s="28">
        <v>2.7632521366791618</v>
      </c>
      <c r="J196" s="28">
        <v>2.6433649226464948</v>
      </c>
      <c r="K196" s="29">
        <v>2.0436356591725011</v>
      </c>
    </row>
    <row r="197" spans="2:11" ht="15" thickBot="1" x14ac:dyDescent="0.4">
      <c r="B197" s="42"/>
      <c r="C197" s="43" t="s">
        <v>84</v>
      </c>
      <c r="D197" s="33">
        <v>4.1624299841635457</v>
      </c>
      <c r="E197" s="33">
        <v>4.0663048526117036</v>
      </c>
      <c r="F197" s="33">
        <v>3.4815349283610479</v>
      </c>
      <c r="G197" s="33">
        <v>3.472965659312321</v>
      </c>
      <c r="H197" s="33">
        <v>3.282479771961428</v>
      </c>
      <c r="I197" s="33">
        <v>3.9483281719530705</v>
      </c>
      <c r="J197" s="33">
        <v>3.8283837173815036</v>
      </c>
      <c r="K197" s="34">
        <v>3.2278977730486247</v>
      </c>
    </row>
    <row r="198" spans="2:11" x14ac:dyDescent="0.35">
      <c r="B198" s="35" t="s">
        <v>123</v>
      </c>
      <c r="C198" s="1" t="s">
        <v>2</v>
      </c>
      <c r="D198" s="25">
        <v>1.7100559665402479</v>
      </c>
      <c r="E198" s="25">
        <v>1.5956945441231294</v>
      </c>
      <c r="F198" s="25">
        <v>1.0247034528038619</v>
      </c>
      <c r="G198" s="25">
        <v>1.0084239231430403</v>
      </c>
      <c r="H198" s="25">
        <v>0.82487954654431395</v>
      </c>
      <c r="I198" s="25">
        <v>1.4779183487748497</v>
      </c>
      <c r="J198" s="25">
        <v>1.3592625403891123</v>
      </c>
      <c r="K198" s="26">
        <v>0.76812660295482771</v>
      </c>
    </row>
    <row r="199" spans="2:11" x14ac:dyDescent="0.35">
      <c r="B199" s="27"/>
      <c r="C199" s="2" t="s">
        <v>69</v>
      </c>
      <c r="D199" s="28">
        <v>4.1624299841635457</v>
      </c>
      <c r="E199" s="28">
        <v>4.0663048526117036</v>
      </c>
      <c r="F199" s="28">
        <v>3.4815349283610479</v>
      </c>
      <c r="G199" s="28">
        <v>3.472965659312321</v>
      </c>
      <c r="H199" s="28">
        <v>3.282479771961428</v>
      </c>
      <c r="I199" s="28">
        <v>3.9483281719530705</v>
      </c>
      <c r="J199" s="28">
        <v>3.8283837173815036</v>
      </c>
      <c r="K199" s="29">
        <v>3.2278977730486247</v>
      </c>
    </row>
    <row r="200" spans="2:11" x14ac:dyDescent="0.35">
      <c r="B200" s="27"/>
      <c r="C200" s="2" t="s">
        <v>71</v>
      </c>
      <c r="D200" s="28">
        <v>3.9477926016313534</v>
      </c>
      <c r="E200" s="28">
        <v>3.8516674700795113</v>
      </c>
      <c r="F200" s="28">
        <v>3.2668975458288556</v>
      </c>
      <c r="G200" s="28">
        <v>3.2583282767801287</v>
      </c>
      <c r="H200" s="28">
        <v>3.0678423894292357</v>
      </c>
      <c r="I200" s="28">
        <v>3.7336907894208782</v>
      </c>
      <c r="J200" s="28">
        <v>3.6137463348493113</v>
      </c>
      <c r="K200" s="29">
        <v>3.0132603905164328</v>
      </c>
    </row>
    <row r="201" spans="2:11" x14ac:dyDescent="0.35">
      <c r="B201" s="30">
        <v>0</v>
      </c>
      <c r="C201" s="2" t="s">
        <v>73</v>
      </c>
      <c r="D201" s="28">
        <v>3.6258365278330644</v>
      </c>
      <c r="E201" s="28">
        <v>3.5297113962812228</v>
      </c>
      <c r="F201" s="28">
        <v>2.9449414720305671</v>
      </c>
      <c r="G201" s="28">
        <v>2.9363722029818402</v>
      </c>
      <c r="H201" s="28">
        <v>2.7458863156309472</v>
      </c>
      <c r="I201" s="28">
        <v>3.4117347156225892</v>
      </c>
      <c r="J201" s="28">
        <v>3.2917902610510228</v>
      </c>
      <c r="K201" s="29">
        <v>2.6913043167181439</v>
      </c>
    </row>
    <row r="202" spans="2:11" x14ac:dyDescent="0.35">
      <c r="B202" s="31"/>
      <c r="C202" s="2" t="s">
        <v>75</v>
      </c>
      <c r="D202" s="28">
        <v>3.3038804540347759</v>
      </c>
      <c r="E202" s="28">
        <v>3.2077553224829343</v>
      </c>
      <c r="F202" s="28">
        <v>2.6229853982322786</v>
      </c>
      <c r="G202" s="28">
        <v>2.6144161291835517</v>
      </c>
      <c r="H202" s="28">
        <v>2.4239302418326587</v>
      </c>
      <c r="I202" s="28">
        <v>3.0897786418243007</v>
      </c>
      <c r="J202" s="28">
        <v>2.9698341872527343</v>
      </c>
      <c r="K202" s="29">
        <v>2.3693482429198554</v>
      </c>
    </row>
    <row r="203" spans="2:11" x14ac:dyDescent="0.35">
      <c r="B203" s="31"/>
      <c r="C203" s="2" t="s">
        <v>77</v>
      </c>
      <c r="D203" s="28">
        <v>3.70804650494805</v>
      </c>
      <c r="E203" s="28">
        <v>3.6102922444320185</v>
      </c>
      <c r="F203" s="28">
        <v>3.0265040505563889</v>
      </c>
      <c r="G203" s="28">
        <v>3.0171793568133203</v>
      </c>
      <c r="H203" s="28">
        <v>2.8274554294265846</v>
      </c>
      <c r="I203" s="28">
        <v>3.4923318919801476</v>
      </c>
      <c r="J203" s="28">
        <v>3.3724446779474806</v>
      </c>
      <c r="K203" s="29">
        <v>2.7727154144734873</v>
      </c>
    </row>
    <row r="204" spans="2:11" x14ac:dyDescent="0.35">
      <c r="B204" s="31"/>
      <c r="C204" s="2" t="s">
        <v>79</v>
      </c>
      <c r="D204" s="28">
        <v>3.5257765661228038</v>
      </c>
      <c r="E204" s="28">
        <v>3.4280223056067722</v>
      </c>
      <c r="F204" s="28">
        <v>2.8442341117311427</v>
      </c>
      <c r="G204" s="28">
        <v>2.8349094179880741</v>
      </c>
      <c r="H204" s="28">
        <v>2.6451854906013379</v>
      </c>
      <c r="I204" s="28">
        <v>3.3100619531549014</v>
      </c>
      <c r="J204" s="28">
        <v>3.1901747391222344</v>
      </c>
      <c r="K204" s="29">
        <v>2.5904454756482407</v>
      </c>
    </row>
    <row r="205" spans="2:11" x14ac:dyDescent="0.35">
      <c r="B205" s="31"/>
      <c r="C205" s="2" t="s">
        <v>81</v>
      </c>
      <c r="D205" s="28">
        <v>3.2523716578849338</v>
      </c>
      <c r="E205" s="28">
        <v>3.1546173973689022</v>
      </c>
      <c r="F205" s="28">
        <v>2.5708292034932727</v>
      </c>
      <c r="G205" s="28">
        <v>2.5615045097502036</v>
      </c>
      <c r="H205" s="28">
        <v>2.3717805823634679</v>
      </c>
      <c r="I205" s="28">
        <v>3.0366570449170314</v>
      </c>
      <c r="J205" s="28">
        <v>2.9167698308843644</v>
      </c>
      <c r="K205" s="29">
        <v>2.3170405674103707</v>
      </c>
    </row>
    <row r="206" spans="2:11" x14ac:dyDescent="0.35">
      <c r="B206" s="31"/>
      <c r="C206" s="2" t="s">
        <v>83</v>
      </c>
      <c r="D206" s="28">
        <v>2.9789667496470642</v>
      </c>
      <c r="E206" s="28">
        <v>2.8812124891310327</v>
      </c>
      <c r="F206" s="28">
        <v>2.2974242952554031</v>
      </c>
      <c r="G206" s="28">
        <v>2.288099601512334</v>
      </c>
      <c r="H206" s="28">
        <v>2.0983756741255983</v>
      </c>
      <c r="I206" s="28">
        <v>2.7632521366791618</v>
      </c>
      <c r="J206" s="28">
        <v>2.6433649226464948</v>
      </c>
      <c r="K206" s="29">
        <v>2.0436356591725011</v>
      </c>
    </row>
    <row r="207" spans="2:11" ht="15" thickBot="1" x14ac:dyDescent="0.4">
      <c r="B207" s="32"/>
      <c r="C207" s="3" t="s">
        <v>84</v>
      </c>
      <c r="D207" s="33">
        <v>4.1624299841635457</v>
      </c>
      <c r="E207" s="33">
        <v>4.0663048526117036</v>
      </c>
      <c r="F207" s="33">
        <v>3.4815349283610479</v>
      </c>
      <c r="G207" s="33">
        <v>3.472965659312321</v>
      </c>
      <c r="H207" s="33">
        <v>3.282479771961428</v>
      </c>
      <c r="I207" s="33">
        <v>3.9483281719530705</v>
      </c>
      <c r="J207" s="33">
        <v>3.8283837173815036</v>
      </c>
      <c r="K207" s="34">
        <v>3.2278977730486247</v>
      </c>
    </row>
    <row r="208" spans="2:11" x14ac:dyDescent="0.35">
      <c r="B208" s="36" t="s">
        <v>84</v>
      </c>
      <c r="C208" s="1" t="s">
        <v>2</v>
      </c>
      <c r="D208" s="50">
        <v>1.7100559665402479</v>
      </c>
      <c r="E208" s="25">
        <v>1.5956945441231294</v>
      </c>
      <c r="F208" s="25">
        <v>1.0247034528038619</v>
      </c>
      <c r="G208" s="25">
        <v>1.0084239231430403</v>
      </c>
      <c r="H208" s="25">
        <v>0.82487954654431395</v>
      </c>
      <c r="I208" s="25">
        <v>1.4779183487748497</v>
      </c>
      <c r="J208" s="25">
        <v>1.3592625403891123</v>
      </c>
      <c r="K208" s="26">
        <v>0.76812660295482771</v>
      </c>
    </row>
    <row r="209" spans="2:11" x14ac:dyDescent="0.35">
      <c r="B209" s="27"/>
      <c r="C209" s="2" t="s">
        <v>69</v>
      </c>
      <c r="D209" s="51">
        <v>3.5998525629282963</v>
      </c>
      <c r="E209" s="28">
        <v>3.5013402007184151</v>
      </c>
      <c r="F209" s="28">
        <v>2.9181976264961822</v>
      </c>
      <c r="G209" s="28">
        <v>2.9085826340688534</v>
      </c>
      <c r="H209" s="28">
        <v>2.7189036395693686</v>
      </c>
      <c r="I209" s="28">
        <v>3.3834366173009012</v>
      </c>
      <c r="J209" s="28">
        <v>3.263646257702141</v>
      </c>
      <c r="K209" s="29">
        <v>2.6639720205447981</v>
      </c>
    </row>
    <row r="210" spans="2:11" x14ac:dyDescent="0.35">
      <c r="B210" s="27"/>
      <c r="C210" s="2" t="s">
        <v>71</v>
      </c>
      <c r="D210" s="51">
        <v>3.3852151803961039</v>
      </c>
      <c r="E210" s="28">
        <v>3.2867028181862232</v>
      </c>
      <c r="F210" s="28">
        <v>2.7035602439639899</v>
      </c>
      <c r="G210" s="28">
        <v>2.6939452515366611</v>
      </c>
      <c r="H210" s="28">
        <v>2.5042662570371768</v>
      </c>
      <c r="I210" s="28">
        <v>3.1687992347687088</v>
      </c>
      <c r="J210" s="28">
        <v>3.0490088751699487</v>
      </c>
      <c r="K210" s="29">
        <v>2.4493346380126062</v>
      </c>
    </row>
    <row r="211" spans="2:11" x14ac:dyDescent="0.35">
      <c r="B211" s="30">
        <v>0</v>
      </c>
      <c r="C211" s="2" t="s">
        <v>73</v>
      </c>
      <c r="D211" s="51">
        <v>3.0632591065978154</v>
      </c>
      <c r="E211" s="28">
        <v>2.9647467443879343</v>
      </c>
      <c r="F211" s="28">
        <v>2.3816041701657014</v>
      </c>
      <c r="G211" s="28">
        <v>2.3719891777383726</v>
      </c>
      <c r="H211" s="28">
        <v>2.1823101832388878</v>
      </c>
      <c r="I211" s="28">
        <v>2.8468431609704203</v>
      </c>
      <c r="J211" s="28">
        <v>2.7270528013716602</v>
      </c>
      <c r="K211" s="29">
        <v>2.1273785642143173</v>
      </c>
    </row>
    <row r="212" spans="2:11" x14ac:dyDescent="0.35">
      <c r="B212" s="31"/>
      <c r="C212" s="2" t="s">
        <v>75</v>
      </c>
      <c r="D212" s="51">
        <v>2.7413030327995265</v>
      </c>
      <c r="E212" s="28">
        <v>2.6427906705896458</v>
      </c>
      <c r="F212" s="28">
        <v>2.0596480963674129</v>
      </c>
      <c r="G212" s="28">
        <v>2.0500331039400841</v>
      </c>
      <c r="H212" s="28">
        <v>1.8603541094405993</v>
      </c>
      <c r="I212" s="28">
        <v>2.5248870871721318</v>
      </c>
      <c r="J212" s="28">
        <v>2.4050967275733717</v>
      </c>
      <c r="K212" s="29">
        <v>1.8054224904160288</v>
      </c>
    </row>
    <row r="213" spans="2:11" x14ac:dyDescent="0.35">
      <c r="B213" s="31"/>
      <c r="C213" s="2" t="s">
        <v>77</v>
      </c>
      <c r="D213" s="51">
        <v>3.2301065590136724</v>
      </c>
      <c r="E213" s="28">
        <v>3.1302068231232272</v>
      </c>
      <c r="F213" s="28">
        <v>2.5479299652331293</v>
      </c>
      <c r="G213" s="28">
        <v>2.5376724592542574</v>
      </c>
      <c r="H213" s="28">
        <v>2.3485264330918882</v>
      </c>
      <c r="I213" s="28">
        <v>3.0124135381188655</v>
      </c>
      <c r="J213" s="28">
        <v>2.8927815934930372</v>
      </c>
      <c r="K213" s="29">
        <v>2.2935812432781821</v>
      </c>
    </row>
    <row r="214" spans="2:11" x14ac:dyDescent="0.35">
      <c r="B214" s="31"/>
      <c r="C214" s="2" t="s">
        <v>79</v>
      </c>
      <c r="D214" s="51">
        <v>3.0478366201884262</v>
      </c>
      <c r="E214" s="28">
        <v>2.9479368842979805</v>
      </c>
      <c r="F214" s="28">
        <v>2.3656600264078831</v>
      </c>
      <c r="G214" s="28">
        <v>2.3554025204290112</v>
      </c>
      <c r="H214" s="28">
        <v>2.1662564942666416</v>
      </c>
      <c r="I214" s="28">
        <v>2.8301435992936188</v>
      </c>
      <c r="J214" s="28">
        <v>2.710511654667791</v>
      </c>
      <c r="K214" s="29">
        <v>2.1113113044529355</v>
      </c>
    </row>
    <row r="215" spans="2:11" x14ac:dyDescent="0.35">
      <c r="B215" s="31"/>
      <c r="C215" s="2" t="s">
        <v>81</v>
      </c>
      <c r="D215" s="51">
        <v>2.7744317119505562</v>
      </c>
      <c r="E215" s="28">
        <v>2.6745319760601105</v>
      </c>
      <c r="F215" s="28">
        <v>2.0922551181700135</v>
      </c>
      <c r="G215" s="28">
        <v>2.0819976121911412</v>
      </c>
      <c r="H215" s="28">
        <v>1.8928515860287718</v>
      </c>
      <c r="I215" s="28">
        <v>2.5567386910557488</v>
      </c>
      <c r="J215" s="28">
        <v>2.4371067464299205</v>
      </c>
      <c r="K215" s="29">
        <v>1.8379063962150655</v>
      </c>
    </row>
    <row r="216" spans="2:11" x14ac:dyDescent="0.35">
      <c r="B216" s="31"/>
      <c r="C216" s="2" t="s">
        <v>83</v>
      </c>
      <c r="D216" s="51">
        <v>2.5010268037126866</v>
      </c>
      <c r="E216" s="28">
        <v>2.4011270678222409</v>
      </c>
      <c r="F216" s="28">
        <v>1.8188502099321435</v>
      </c>
      <c r="G216" s="28">
        <v>1.8085927039532714</v>
      </c>
      <c r="H216" s="28">
        <v>1.619446677790902</v>
      </c>
      <c r="I216" s="28">
        <v>2.2833337828178792</v>
      </c>
      <c r="J216" s="28">
        <v>2.163701838192051</v>
      </c>
      <c r="K216" s="29">
        <v>1.5645014879771957</v>
      </c>
    </row>
    <row r="217" spans="2:11" ht="15" thickBot="1" x14ac:dyDescent="0.4">
      <c r="B217" s="32"/>
      <c r="C217" s="3" t="s">
        <v>84</v>
      </c>
      <c r="D217" s="52">
        <v>3.5998525629282963</v>
      </c>
      <c r="E217" s="33">
        <v>3.5013402007184151</v>
      </c>
      <c r="F217" s="33">
        <v>2.9181976264961822</v>
      </c>
      <c r="G217" s="33">
        <v>2.9085826340688534</v>
      </c>
      <c r="H217" s="33">
        <v>2.7189036395693686</v>
      </c>
      <c r="I217" s="33">
        <v>3.3834366173009012</v>
      </c>
      <c r="J217" s="33">
        <v>3.263646257702141</v>
      </c>
      <c r="K217" s="34">
        <v>2.6639720205447981</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159.87498562965266</v>
      </c>
      <c r="E224" s="57">
        <v>2.851895596613092E-2</v>
      </c>
      <c r="F224" s="58">
        <v>1.1407582386452368</v>
      </c>
      <c r="H224" s="59" t="s">
        <v>129</v>
      </c>
    </row>
    <row r="225" spans="2:11" x14ac:dyDescent="0.35">
      <c r="C225" s="55">
        <v>1.5</v>
      </c>
      <c r="D225" s="56">
        <v>135.04028297959746</v>
      </c>
      <c r="E225" s="57">
        <v>2.4088870868581334E-2</v>
      </c>
      <c r="F225" s="58">
        <v>0.96355483474325354</v>
      </c>
      <c r="H225" s="59" t="s">
        <v>130</v>
      </c>
    </row>
    <row r="226" spans="2:11" x14ac:dyDescent="0.35">
      <c r="C226" s="55">
        <v>2</v>
      </c>
      <c r="D226" s="56">
        <v>117.41978103202746</v>
      </c>
      <c r="E226" s="57">
        <v>2.0945675470222101E-2</v>
      </c>
      <c r="F226" s="58">
        <v>0.83782701880888388</v>
      </c>
    </row>
    <row r="227" spans="2:11" x14ac:dyDescent="0.35">
      <c r="C227" s="55">
        <v>2.5</v>
      </c>
      <c r="D227" s="56">
        <v>103.75225789786079</v>
      </c>
      <c r="E227" s="57">
        <v>1.8507623708126551E-2</v>
      </c>
      <c r="F227" s="58">
        <v>0.74030494832506211</v>
      </c>
    </row>
    <row r="228" spans="2:11" x14ac:dyDescent="0.35">
      <c r="B228" s="60"/>
      <c r="C228" s="55">
        <v>3</v>
      </c>
      <c r="D228" s="56">
        <v>92.585078381972295</v>
      </c>
      <c r="E228" s="57">
        <v>1.6515590372672515E-2</v>
      </c>
      <c r="F228" s="58">
        <v>0.66062361490690047</v>
      </c>
      <c r="I228" s="61"/>
      <c r="J228" s="61"/>
      <c r="K228" s="61"/>
    </row>
    <row r="229" spans="2:11" x14ac:dyDescent="0.35">
      <c r="B229" s="62"/>
      <c r="C229" s="55">
        <v>3.5</v>
      </c>
      <c r="D229" s="56">
        <v>83.143362633172146</v>
      </c>
      <c r="E229" s="57">
        <v>1.4831350185727257E-2</v>
      </c>
      <c r="F229" s="58">
        <v>0.59325400742909018</v>
      </c>
      <c r="I229" s="61"/>
      <c r="J229" s="61"/>
      <c r="K229" s="61"/>
    </row>
    <row r="230" spans="2:11" x14ac:dyDescent="0.35">
      <c r="B230" s="62"/>
      <c r="C230" s="55">
        <v>4</v>
      </c>
      <c r="D230" s="56">
        <v>74.964576434402289</v>
      </c>
      <c r="E230" s="57">
        <v>1.3372394974313277E-2</v>
      </c>
      <c r="F230" s="58">
        <v>0.53489579897253103</v>
      </c>
      <c r="I230" s="61"/>
      <c r="J230" s="61"/>
      <c r="K230" s="61"/>
    </row>
    <row r="231" spans="2:11" x14ac:dyDescent="0.35">
      <c r="B231" s="63"/>
      <c r="C231" s="55">
        <v>4.5</v>
      </c>
      <c r="D231" s="56">
        <v>67.750375731917131</v>
      </c>
      <c r="E231" s="57">
        <v>1.2085505275122931E-2</v>
      </c>
      <c r="F231" s="58">
        <v>0.48342021100491722</v>
      </c>
      <c r="I231" s="61"/>
      <c r="J231" s="61"/>
      <c r="K231" s="61"/>
    </row>
    <row r="232" spans="2:11" x14ac:dyDescent="0.35">
      <c r="C232" s="55">
        <v>5</v>
      </c>
      <c r="D232" s="56">
        <v>61.297053300235604</v>
      </c>
      <c r="E232" s="57">
        <v>1.0934343212217729E-2</v>
      </c>
      <c r="F232" s="58">
        <v>0.4373737284887092</v>
      </c>
      <c r="I232" s="61"/>
      <c r="J232" s="61"/>
      <c r="K232" s="61"/>
    </row>
    <row r="233" spans="2:11" x14ac:dyDescent="0.35">
      <c r="C233" s="55">
        <v>5.5</v>
      </c>
      <c r="D233" s="56">
        <v>55.459313066537696</v>
      </c>
      <c r="E233" s="57">
        <v>9.8929904576836106E-3</v>
      </c>
      <c r="F233" s="58">
        <v>0.39571961830734437</v>
      </c>
      <c r="I233" s="61"/>
      <c r="J233" s="61"/>
      <c r="K233" s="61"/>
    </row>
    <row r="234" spans="2:11" x14ac:dyDescent="0.35">
      <c r="C234" s="55">
        <v>6</v>
      </c>
      <c r="D234" s="56">
        <v>50.129873784347112</v>
      </c>
      <c r="E234" s="57">
        <v>8.9423098767636919E-3</v>
      </c>
      <c r="F234" s="58">
        <v>0.35769239507054768</v>
      </c>
      <c r="I234" s="61"/>
      <c r="J234" s="61"/>
      <c r="K234" s="61"/>
    </row>
    <row r="235" spans="2:11" x14ac:dyDescent="0.35">
      <c r="C235" s="55">
        <v>6.5</v>
      </c>
      <c r="D235" s="56">
        <v>45.227264892419285</v>
      </c>
      <c r="E235" s="57">
        <v>8.0677685183554691E-3</v>
      </c>
      <c r="F235" s="58">
        <v>0.32271074073421879</v>
      </c>
      <c r="I235" s="61"/>
      <c r="J235" s="61"/>
      <c r="K235" s="61"/>
    </row>
    <row r="236" spans="2:11" x14ac:dyDescent="0.35">
      <c r="C236" s="55">
        <v>7</v>
      </c>
      <c r="D236" s="56">
        <v>40.688158035546962</v>
      </c>
      <c r="E236" s="57">
        <v>7.2580696898184357E-3</v>
      </c>
      <c r="F236" s="58">
        <v>0.29032278759273739</v>
      </c>
      <c r="I236" s="61"/>
      <c r="J236" s="61"/>
      <c r="K236" s="61"/>
    </row>
    <row r="237" spans="2:11" x14ac:dyDescent="0.35">
      <c r="C237" s="55">
        <v>7.5</v>
      </c>
      <c r="D237" s="56">
        <v>36.462350650180454</v>
      </c>
      <c r="E237" s="57">
        <v>6.5042581146681471E-3</v>
      </c>
      <c r="F237" s="58">
        <v>0.26017032458672584</v>
      </c>
      <c r="I237" s="61"/>
      <c r="J237" s="61"/>
      <c r="K237" s="61"/>
    </row>
    <row r="238" spans="2:11" x14ac:dyDescent="0.35">
      <c r="B238" s="60"/>
      <c r="C238" s="55">
        <v>8</v>
      </c>
      <c r="D238" s="56">
        <v>32.509371836777092</v>
      </c>
      <c r="E238" s="57">
        <v>5.7991144784044534E-3</v>
      </c>
      <c r="F238" s="58">
        <v>0.23196457913617818</v>
      </c>
      <c r="I238" s="61"/>
      <c r="J238" s="61"/>
      <c r="K238" s="61"/>
    </row>
    <row r="239" spans="2:11" x14ac:dyDescent="0.35">
      <c r="B239" s="62"/>
      <c r="C239" s="55">
        <v>8.5</v>
      </c>
      <c r="D239" s="56">
        <v>28.796119016804308</v>
      </c>
      <c r="E239" s="57">
        <v>5.1367338486464856E-3</v>
      </c>
      <c r="F239" s="58">
        <v>0.20546935394585947</v>
      </c>
      <c r="I239" s="61"/>
      <c r="J239" s="61"/>
      <c r="K239" s="61"/>
    </row>
    <row r="240" spans="2:11" x14ac:dyDescent="0.35">
      <c r="B240" s="62"/>
      <c r="C240" s="55">
        <v>9</v>
      </c>
      <c r="D240" s="56">
        <v>25.295171134291941</v>
      </c>
      <c r="E240" s="57">
        <v>4.512224779214106E-3</v>
      </c>
      <c r="F240" s="58">
        <v>0.18048899116856426</v>
      </c>
      <c r="I240" s="61"/>
      <c r="J240" s="61"/>
      <c r="K240" s="61"/>
    </row>
    <row r="241" spans="2:11" x14ac:dyDescent="0.35">
      <c r="B241" s="63"/>
      <c r="C241" s="55">
        <v>9.5</v>
      </c>
      <c r="D241" s="56">
        <v>21.983558528149182</v>
      </c>
      <c r="E241" s="57">
        <v>3.9214898764429714E-3</v>
      </c>
      <c r="F241" s="58">
        <v>0.15685959505771888</v>
      </c>
      <c r="I241" s="61"/>
      <c r="J241" s="61"/>
      <c r="K241" s="61"/>
    </row>
    <row r="242" spans="2:11" x14ac:dyDescent="0.35">
      <c r="C242" s="55">
        <v>10</v>
      </c>
      <c r="D242" s="56">
        <v>18.841848702610406</v>
      </c>
      <c r="E242" s="57">
        <v>3.361062716308903E-3</v>
      </c>
      <c r="F242" s="58">
        <v>0.13444250865235613</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189.33376862143604</v>
      </c>
      <c r="E247" s="66">
        <v>3.3773897704825626E-2</v>
      </c>
      <c r="F247" s="67">
        <v>1.3509559081930251</v>
      </c>
      <c r="I247" s="61"/>
      <c r="J247" s="61"/>
      <c r="K247" s="61"/>
    </row>
    <row r="248" spans="2:11" x14ac:dyDescent="0.35">
      <c r="B248" s="60"/>
      <c r="D248" s="61"/>
      <c r="E248" s="61"/>
      <c r="F248" s="61"/>
      <c r="G248" s="61"/>
      <c r="H248" s="61"/>
      <c r="I248" s="61"/>
      <c r="J248" s="61"/>
      <c r="K248" s="6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249"/>
  <sheetViews>
    <sheetView topLeftCell="A178" workbookViewId="0">
      <selection activeCell="I32" sqref="I32"/>
    </sheetView>
  </sheetViews>
  <sheetFormatPr defaultColWidth="8.81640625" defaultRowHeight="14.5" x14ac:dyDescent="0.35"/>
  <cols>
    <col min="3" max="3" width="28.453125" customWidth="1"/>
  </cols>
  <sheetData>
    <row r="1" spans="2:11" ht="15" thickBot="1" x14ac:dyDescent="0.4"/>
    <row r="2" spans="2:11" ht="26.5" thickBot="1" x14ac:dyDescent="0.65">
      <c r="B2" s="4" t="s">
        <v>85</v>
      </c>
      <c r="C2" s="5"/>
      <c r="D2" s="6">
        <v>2</v>
      </c>
      <c r="E2" s="7" t="s">
        <v>86</v>
      </c>
      <c r="F2" s="8"/>
      <c r="G2" s="8"/>
      <c r="H2" s="8"/>
      <c r="I2" s="9"/>
      <c r="J2" s="5" t="s">
        <v>87</v>
      </c>
      <c r="K2" s="10" t="s">
        <v>4</v>
      </c>
    </row>
    <row r="3" spans="2:11" ht="15" thickBot="1" x14ac:dyDescent="0.4">
      <c r="B3" s="11" t="s">
        <v>88</v>
      </c>
      <c r="C3" s="12" t="s">
        <v>89</v>
      </c>
      <c r="D3" s="11" t="s">
        <v>90</v>
      </c>
      <c r="E3" s="13" t="s">
        <v>91</v>
      </c>
      <c r="F3" s="13" t="s">
        <v>92</v>
      </c>
      <c r="G3" s="13" t="s">
        <v>93</v>
      </c>
      <c r="H3" s="13" t="s">
        <v>94</v>
      </c>
      <c r="I3" s="13" t="s">
        <v>95</v>
      </c>
      <c r="J3" s="13" t="s">
        <v>96</v>
      </c>
      <c r="K3" s="14" t="s">
        <v>97</v>
      </c>
    </row>
    <row r="4" spans="2:11" ht="19" thickBot="1" x14ac:dyDescent="0.5">
      <c r="B4" s="15" t="s">
        <v>98</v>
      </c>
      <c r="C4" s="16" t="s">
        <v>98</v>
      </c>
      <c r="D4" s="17" t="s">
        <v>98</v>
      </c>
      <c r="E4" s="18"/>
      <c r="F4" s="18"/>
      <c r="G4" s="18"/>
      <c r="H4" s="18"/>
      <c r="I4" s="18" t="s">
        <v>98</v>
      </c>
      <c r="J4" s="18" t="s">
        <v>98</v>
      </c>
      <c r="K4" s="19"/>
    </row>
    <row r="5" spans="2:11" ht="91.5" thickBot="1" x14ac:dyDescent="0.5">
      <c r="B5" s="20" t="s">
        <v>99</v>
      </c>
      <c r="C5" s="21" t="s">
        <v>100</v>
      </c>
      <c r="D5" s="22" t="s">
        <v>101</v>
      </c>
      <c r="E5" s="22" t="s">
        <v>12</v>
      </c>
      <c r="F5" s="22" t="s">
        <v>14</v>
      </c>
      <c r="G5" s="22" t="s">
        <v>102</v>
      </c>
      <c r="H5" s="22" t="s">
        <v>103</v>
      </c>
      <c r="I5" s="22" t="s">
        <v>104</v>
      </c>
      <c r="J5" s="22" t="s">
        <v>105</v>
      </c>
      <c r="K5" s="23" t="s">
        <v>24</v>
      </c>
    </row>
    <row r="6" spans="2:11" x14ac:dyDescent="0.35">
      <c r="B6" s="24" t="s">
        <v>106</v>
      </c>
      <c r="C6" s="1" t="s">
        <v>2</v>
      </c>
      <c r="D6" s="25">
        <v>2.4342996771204195</v>
      </c>
      <c r="E6" s="25">
        <v>1.5452677837605244</v>
      </c>
      <c r="F6" s="25">
        <v>1.0000394754845594</v>
      </c>
      <c r="G6" s="25">
        <v>0.71393908873967837</v>
      </c>
      <c r="H6" s="25">
        <v>0.80894523594904966</v>
      </c>
      <c r="I6" s="25">
        <v>2.2850236622760618</v>
      </c>
      <c r="J6" s="25">
        <v>1.8935125443461085</v>
      </c>
      <c r="K6" s="26">
        <v>0.59271191523330646</v>
      </c>
    </row>
    <row r="7" spans="2:11" x14ac:dyDescent="0.35">
      <c r="B7" s="27" t="s">
        <v>107</v>
      </c>
      <c r="C7" s="2" t="s">
        <v>69</v>
      </c>
      <c r="D7" s="28">
        <v>2.7385823679778416</v>
      </c>
      <c r="E7" s="28">
        <v>1.8907561665771473</v>
      </c>
      <c r="F7" s="28">
        <v>1.3062008445265272</v>
      </c>
      <c r="G7" s="28">
        <v>1.0592827909950597</v>
      </c>
      <c r="H7" s="28">
        <v>1.1341323426221737</v>
      </c>
      <c r="I7" s="28">
        <v>2.6214917775231363</v>
      </c>
      <c r="J7" s="28">
        <v>2.2308878169606445</v>
      </c>
      <c r="K7" s="29">
        <v>0.8688279086971693</v>
      </c>
    </row>
    <row r="8" spans="2:11" x14ac:dyDescent="0.35">
      <c r="B8" s="27" t="s">
        <v>108</v>
      </c>
      <c r="C8" s="2" t="s">
        <v>71</v>
      </c>
      <c r="D8" s="28">
        <v>2.7022835434727401</v>
      </c>
      <c r="E8" s="28">
        <v>1.8544573420720463</v>
      </c>
      <c r="F8" s="28">
        <v>1.2699020200214264</v>
      </c>
      <c r="G8" s="28">
        <v>1.0229839664899589</v>
      </c>
      <c r="H8" s="28">
        <v>1.0978335181170726</v>
      </c>
      <c r="I8" s="28">
        <v>2.5851929530180353</v>
      </c>
      <c r="J8" s="28">
        <v>2.1945889924555435</v>
      </c>
      <c r="K8" s="29">
        <v>0.83252908419206839</v>
      </c>
    </row>
    <row r="9" spans="2:11" x14ac:dyDescent="0.35">
      <c r="B9" s="30">
        <v>0</v>
      </c>
      <c r="C9" s="2" t="s">
        <v>73</v>
      </c>
      <c r="D9" s="28">
        <v>2.647835306715089</v>
      </c>
      <c r="E9" s="28">
        <v>1.8000091053143947</v>
      </c>
      <c r="F9" s="28">
        <v>1.2154537832637746</v>
      </c>
      <c r="G9" s="28">
        <v>0.96853572973230739</v>
      </c>
      <c r="H9" s="28">
        <v>1.0433852813594213</v>
      </c>
      <c r="I9" s="28">
        <v>2.5307447162603838</v>
      </c>
      <c r="J9" s="28">
        <v>2.140140755697892</v>
      </c>
      <c r="K9" s="29">
        <v>0.77808084743441686</v>
      </c>
    </row>
    <row r="10" spans="2:11" x14ac:dyDescent="0.35">
      <c r="B10" s="31"/>
      <c r="C10" s="2" t="s">
        <v>75</v>
      </c>
      <c r="D10" s="28">
        <v>2.5933870699574375</v>
      </c>
      <c r="E10" s="28">
        <v>1.7455608685567434</v>
      </c>
      <c r="F10" s="28">
        <v>1.1610055465061233</v>
      </c>
      <c r="G10" s="28">
        <v>0.91408749297465586</v>
      </c>
      <c r="H10" s="28">
        <v>0.98893704460176968</v>
      </c>
      <c r="I10" s="28">
        <v>2.4762964795027322</v>
      </c>
      <c r="J10" s="28">
        <v>2.0856925189402409</v>
      </c>
      <c r="K10" s="29">
        <v>0.72363261067676543</v>
      </c>
    </row>
    <row r="11" spans="2:11" x14ac:dyDescent="0.35">
      <c r="B11" s="31"/>
      <c r="C11" s="2" t="s">
        <v>77</v>
      </c>
      <c r="D11" s="28">
        <v>2.6770381805528602</v>
      </c>
      <c r="E11" s="28">
        <v>1.8198000633202798</v>
      </c>
      <c r="F11" s="28">
        <v>1.2449955367315788</v>
      </c>
      <c r="G11" s="28">
        <v>0.98956472162151987</v>
      </c>
      <c r="H11" s="28">
        <v>1.0699843062287839</v>
      </c>
      <c r="I11" s="28">
        <v>2.5518425124987392</v>
      </c>
      <c r="J11" s="28">
        <v>2.1591564390140459</v>
      </c>
      <c r="K11" s="29">
        <v>0.79775554440694862</v>
      </c>
    </row>
    <row r="12" spans="2:11" x14ac:dyDescent="0.35">
      <c r="B12" s="31"/>
      <c r="C12" s="2" t="s">
        <v>79</v>
      </c>
      <c r="D12" s="28">
        <v>2.6475067842364699</v>
      </c>
      <c r="E12" s="28">
        <v>1.7902686670038896</v>
      </c>
      <c r="F12" s="28">
        <v>1.2154641404151887</v>
      </c>
      <c r="G12" s="28">
        <v>0.96003332530512964</v>
      </c>
      <c r="H12" s="28">
        <v>1.0404529099123938</v>
      </c>
      <c r="I12" s="28">
        <v>2.5223111161823488</v>
      </c>
      <c r="J12" s="28">
        <v>2.129625042697656</v>
      </c>
      <c r="K12" s="29">
        <v>0.76822414809055839</v>
      </c>
    </row>
    <row r="13" spans="2:11" x14ac:dyDescent="0.35">
      <c r="B13" s="31"/>
      <c r="C13" s="2" t="s">
        <v>81</v>
      </c>
      <c r="D13" s="28">
        <v>2.603209689761885</v>
      </c>
      <c r="E13" s="28">
        <v>1.7459715725293043</v>
      </c>
      <c r="F13" s="28">
        <v>1.1711670459406034</v>
      </c>
      <c r="G13" s="28">
        <v>0.91573623083054423</v>
      </c>
      <c r="H13" s="28">
        <v>0.9961558154378084</v>
      </c>
      <c r="I13" s="28">
        <v>2.4780140217077635</v>
      </c>
      <c r="J13" s="28">
        <v>2.0853279482230707</v>
      </c>
      <c r="K13" s="29">
        <v>0.72392705361597298</v>
      </c>
    </row>
    <row r="14" spans="2:11" x14ac:dyDescent="0.35">
      <c r="B14" s="31"/>
      <c r="C14" s="2" t="s">
        <v>83</v>
      </c>
      <c r="D14" s="28">
        <v>2.5589125952872998</v>
      </c>
      <c r="E14" s="28">
        <v>1.7016744780547188</v>
      </c>
      <c r="F14" s="28">
        <v>1.1268699514660179</v>
      </c>
      <c r="G14" s="28">
        <v>0.87143913635595904</v>
      </c>
      <c r="H14" s="28">
        <v>0.95185872096322299</v>
      </c>
      <c r="I14" s="28">
        <v>2.4337169272331782</v>
      </c>
      <c r="J14" s="28">
        <v>2.0410308537484854</v>
      </c>
      <c r="K14" s="29">
        <v>0.67962995914138757</v>
      </c>
    </row>
    <row r="15" spans="2:11" ht="15" thickBot="1" x14ac:dyDescent="0.4">
      <c r="B15" s="32"/>
      <c r="C15" s="3" t="s">
        <v>84</v>
      </c>
      <c r="D15" s="33">
        <v>2.7385823679778416</v>
      </c>
      <c r="E15" s="33">
        <v>1.8907561665771473</v>
      </c>
      <c r="F15" s="33">
        <v>1.3062008445265272</v>
      </c>
      <c r="G15" s="33">
        <v>1.0592827909950597</v>
      </c>
      <c r="H15" s="33">
        <v>1.1341323426221737</v>
      </c>
      <c r="I15" s="33">
        <v>2.6214917775231363</v>
      </c>
      <c r="J15" s="33">
        <v>2.2308878169606445</v>
      </c>
      <c r="K15" s="34">
        <v>0.8688279086971693</v>
      </c>
    </row>
    <row r="16" spans="2:11" x14ac:dyDescent="0.35">
      <c r="B16" s="24" t="s">
        <v>106</v>
      </c>
      <c r="C16" s="1" t="s">
        <v>2</v>
      </c>
      <c r="D16" s="25">
        <v>2.4083880413949572</v>
      </c>
      <c r="E16" s="25">
        <v>1.5193561480350617</v>
      </c>
      <c r="F16" s="25">
        <v>0.97412783975909689</v>
      </c>
      <c r="G16" s="25">
        <v>0.68802745301421586</v>
      </c>
      <c r="H16" s="25">
        <v>0.78303360022358715</v>
      </c>
      <c r="I16" s="25">
        <v>2.2591120265505995</v>
      </c>
      <c r="J16" s="25">
        <v>1.867600908620646</v>
      </c>
      <c r="K16" s="26">
        <v>0.56680027950784395</v>
      </c>
    </row>
    <row r="17" spans="2:11" x14ac:dyDescent="0.35">
      <c r="B17" s="27" t="s">
        <v>107</v>
      </c>
      <c r="C17" s="2" t="s">
        <v>69</v>
      </c>
      <c r="D17" s="28">
        <v>2.7126707322523789</v>
      </c>
      <c r="E17" s="28">
        <v>1.8648445308516848</v>
      </c>
      <c r="F17" s="28">
        <v>1.2802892088010647</v>
      </c>
      <c r="G17" s="28">
        <v>1.0333711552695974</v>
      </c>
      <c r="H17" s="28">
        <v>1.1082207068967111</v>
      </c>
      <c r="I17" s="28">
        <v>2.5955801417976736</v>
      </c>
      <c r="J17" s="28">
        <v>2.2049761812351822</v>
      </c>
      <c r="K17" s="29">
        <v>0.8429162729717069</v>
      </c>
    </row>
    <row r="18" spans="2:11" x14ac:dyDescent="0.35">
      <c r="B18" s="27" t="s">
        <v>109</v>
      </c>
      <c r="C18" s="2" t="s">
        <v>71</v>
      </c>
      <c r="D18" s="28">
        <v>2.6763719077472778</v>
      </c>
      <c r="E18" s="28">
        <v>1.8285457063465838</v>
      </c>
      <c r="F18" s="28">
        <v>1.2439903842959639</v>
      </c>
      <c r="G18" s="28">
        <v>0.99707233076449631</v>
      </c>
      <c r="H18" s="28">
        <v>1.0719218823916101</v>
      </c>
      <c r="I18" s="28">
        <v>2.559281317292573</v>
      </c>
      <c r="J18" s="28">
        <v>2.1686773567300812</v>
      </c>
      <c r="K18" s="29">
        <v>0.80661744846660588</v>
      </c>
    </row>
    <row r="19" spans="2:11" x14ac:dyDescent="0.35">
      <c r="B19" s="30">
        <v>0</v>
      </c>
      <c r="C19" s="2" t="s">
        <v>73</v>
      </c>
      <c r="D19" s="28">
        <v>2.6219236709896268</v>
      </c>
      <c r="E19" s="28">
        <v>1.7740974695889324</v>
      </c>
      <c r="F19" s="28">
        <v>1.1895421475383126</v>
      </c>
      <c r="G19" s="28">
        <v>0.94262409400684477</v>
      </c>
      <c r="H19" s="28">
        <v>1.0174736456339586</v>
      </c>
      <c r="I19" s="28">
        <v>2.5048330805349215</v>
      </c>
      <c r="J19" s="28">
        <v>2.1142291199724297</v>
      </c>
      <c r="K19" s="29">
        <v>0.75216921170895434</v>
      </c>
    </row>
    <row r="20" spans="2:11" x14ac:dyDescent="0.35">
      <c r="B20" s="31"/>
      <c r="C20" s="2" t="s">
        <v>75</v>
      </c>
      <c r="D20" s="28">
        <v>2.5674754342319752</v>
      </c>
      <c r="E20" s="28">
        <v>1.7196492328312807</v>
      </c>
      <c r="F20" s="28">
        <v>1.1350939107806608</v>
      </c>
      <c r="G20" s="28">
        <v>0.88817585724919346</v>
      </c>
      <c r="H20" s="28">
        <v>0.96302540887630717</v>
      </c>
      <c r="I20" s="28">
        <v>2.4503848437772699</v>
      </c>
      <c r="J20" s="28">
        <v>2.0597808832147781</v>
      </c>
      <c r="K20" s="29">
        <v>0.69772097495130303</v>
      </c>
    </row>
    <row r="21" spans="2:11" x14ac:dyDescent="0.35">
      <c r="B21" s="31"/>
      <c r="C21" s="2" t="s">
        <v>77</v>
      </c>
      <c r="D21" s="28">
        <v>2.6511265448273984</v>
      </c>
      <c r="E21" s="28">
        <v>1.7938884275948175</v>
      </c>
      <c r="F21" s="28">
        <v>1.2190839010061165</v>
      </c>
      <c r="G21" s="28">
        <v>0.96365308589605736</v>
      </c>
      <c r="H21" s="28">
        <v>1.0440726705033214</v>
      </c>
      <c r="I21" s="28">
        <v>2.5259308767732769</v>
      </c>
      <c r="J21" s="28">
        <v>2.1332448032885836</v>
      </c>
      <c r="K21" s="29">
        <v>0.77184390868148611</v>
      </c>
    </row>
    <row r="22" spans="2:11" x14ac:dyDescent="0.35">
      <c r="B22" s="31"/>
      <c r="C22" s="2" t="s">
        <v>79</v>
      </c>
      <c r="D22" s="28">
        <v>2.6215951485110081</v>
      </c>
      <c r="E22" s="28">
        <v>1.7643570312784271</v>
      </c>
      <c r="F22" s="28">
        <v>1.1895525046897262</v>
      </c>
      <c r="G22" s="28">
        <v>0.93412168957966712</v>
      </c>
      <c r="H22" s="28">
        <v>1.0145412741869313</v>
      </c>
      <c r="I22" s="28">
        <v>2.4963994804568865</v>
      </c>
      <c r="J22" s="28">
        <v>2.1037134069721932</v>
      </c>
      <c r="K22" s="29">
        <v>0.74231251236509588</v>
      </c>
    </row>
    <row r="23" spans="2:11" x14ac:dyDescent="0.35">
      <c r="B23" s="31"/>
      <c r="C23" s="2" t="s">
        <v>81</v>
      </c>
      <c r="D23" s="28">
        <v>2.5772980540364228</v>
      </c>
      <c r="E23" s="28">
        <v>1.7200599368038418</v>
      </c>
      <c r="F23" s="28">
        <v>1.1452554102151407</v>
      </c>
      <c r="G23" s="28">
        <v>0.88982459510508172</v>
      </c>
      <c r="H23" s="28">
        <v>0.97024417971234589</v>
      </c>
      <c r="I23" s="28">
        <v>2.4521023859823012</v>
      </c>
      <c r="J23" s="28">
        <v>2.0594163124976079</v>
      </c>
      <c r="K23" s="29">
        <v>0.69801541789051047</v>
      </c>
    </row>
    <row r="24" spans="2:11" x14ac:dyDescent="0.35">
      <c r="B24" s="31"/>
      <c r="C24" s="2" t="s">
        <v>83</v>
      </c>
      <c r="D24" s="28">
        <v>2.5330009595618375</v>
      </c>
      <c r="E24" s="28">
        <v>1.6757628423292563</v>
      </c>
      <c r="F24" s="28">
        <v>1.1009583157405556</v>
      </c>
      <c r="G24" s="28">
        <v>0.84552750063049653</v>
      </c>
      <c r="H24" s="28">
        <v>0.92594708523776059</v>
      </c>
      <c r="I24" s="28">
        <v>2.4078052915077159</v>
      </c>
      <c r="J24" s="28">
        <v>2.0151192180230226</v>
      </c>
      <c r="K24" s="29">
        <v>0.65371832341592517</v>
      </c>
    </row>
    <row r="25" spans="2:11" ht="15" thickBot="1" x14ac:dyDescent="0.4">
      <c r="B25" s="32"/>
      <c r="C25" s="3" t="s">
        <v>84</v>
      </c>
      <c r="D25" s="33">
        <v>2.7126707322523789</v>
      </c>
      <c r="E25" s="33">
        <v>1.8648445308516848</v>
      </c>
      <c r="F25" s="33">
        <v>1.2802892088010647</v>
      </c>
      <c r="G25" s="33">
        <v>1.0333711552695974</v>
      </c>
      <c r="H25" s="33">
        <v>1.1082207068967111</v>
      </c>
      <c r="I25" s="33">
        <v>2.5955801417976736</v>
      </c>
      <c r="J25" s="33">
        <v>2.2049761812351822</v>
      </c>
      <c r="K25" s="34">
        <v>0.8429162729717069</v>
      </c>
    </row>
    <row r="26" spans="2:11" x14ac:dyDescent="0.35">
      <c r="B26" s="24" t="s">
        <v>106</v>
      </c>
      <c r="C26" s="1" t="s">
        <v>2</v>
      </c>
      <c r="D26" s="25">
        <v>2.3695205878067638</v>
      </c>
      <c r="E26" s="25">
        <v>1.480488694446868</v>
      </c>
      <c r="F26" s="25">
        <v>0.93526038617090324</v>
      </c>
      <c r="G26" s="25">
        <v>0.64915999942602209</v>
      </c>
      <c r="H26" s="25">
        <v>0.74416614663539349</v>
      </c>
      <c r="I26" s="25">
        <v>2.2202445729624056</v>
      </c>
      <c r="J26" s="25">
        <v>1.8287334550324521</v>
      </c>
      <c r="K26" s="26">
        <v>0.52793282591965018</v>
      </c>
    </row>
    <row r="27" spans="2:11" x14ac:dyDescent="0.35">
      <c r="B27" s="27" t="s">
        <v>107</v>
      </c>
      <c r="C27" s="2" t="s">
        <v>69</v>
      </c>
      <c r="D27" s="28">
        <v>2.6738032786641854</v>
      </c>
      <c r="E27" s="28">
        <v>1.8259770772634911</v>
      </c>
      <c r="F27" s="28">
        <v>1.241421755212871</v>
      </c>
      <c r="G27" s="28">
        <v>0.99450370168140356</v>
      </c>
      <c r="H27" s="28">
        <v>1.0693532533085175</v>
      </c>
      <c r="I27" s="28">
        <v>2.5567126882094802</v>
      </c>
      <c r="J27" s="28">
        <v>2.1661087276469884</v>
      </c>
      <c r="K27" s="29">
        <v>0.80404881938351314</v>
      </c>
    </row>
    <row r="28" spans="2:11" x14ac:dyDescent="0.35">
      <c r="B28" s="27" t="s">
        <v>110</v>
      </c>
      <c r="C28" s="2" t="s">
        <v>71</v>
      </c>
      <c r="D28" s="28">
        <v>2.6375044541590844</v>
      </c>
      <c r="E28" s="28">
        <v>1.7896782527583901</v>
      </c>
      <c r="F28" s="28">
        <v>1.2051229307077702</v>
      </c>
      <c r="G28" s="28">
        <v>0.95820487717630265</v>
      </c>
      <c r="H28" s="28">
        <v>1.0330544288034165</v>
      </c>
      <c r="I28" s="28">
        <v>2.5204138637043791</v>
      </c>
      <c r="J28" s="28">
        <v>2.1298099031418873</v>
      </c>
      <c r="K28" s="29">
        <v>0.76774999487841222</v>
      </c>
    </row>
    <row r="29" spans="2:11" x14ac:dyDescent="0.35">
      <c r="B29" s="30">
        <v>0</v>
      </c>
      <c r="C29" s="2" t="s">
        <v>73</v>
      </c>
      <c r="D29" s="28">
        <v>2.5830562174014329</v>
      </c>
      <c r="E29" s="28">
        <v>1.7352300160007386</v>
      </c>
      <c r="F29" s="28">
        <v>1.1506746939501187</v>
      </c>
      <c r="G29" s="28">
        <v>0.90375664041865111</v>
      </c>
      <c r="H29" s="28">
        <v>0.97860619204576504</v>
      </c>
      <c r="I29" s="28">
        <v>2.4659656269467276</v>
      </c>
      <c r="J29" s="28">
        <v>2.0753616663842358</v>
      </c>
      <c r="K29" s="29">
        <v>0.71330175812076069</v>
      </c>
    </row>
    <row r="30" spans="2:11" x14ac:dyDescent="0.35">
      <c r="B30" s="31"/>
      <c r="C30" s="2" t="s">
        <v>75</v>
      </c>
      <c r="D30" s="71">
        <v>2.5286079806437809</v>
      </c>
      <c r="E30" s="28">
        <v>1.680781779243087</v>
      </c>
      <c r="F30" s="28">
        <v>1.0962264571924671</v>
      </c>
      <c r="G30" s="28">
        <v>0.84930840366099969</v>
      </c>
      <c r="H30" s="28">
        <v>0.92415795528811351</v>
      </c>
      <c r="I30" s="28">
        <v>2.4115173901890765</v>
      </c>
      <c r="J30" s="28">
        <v>2.0209134296265847</v>
      </c>
      <c r="K30" s="29">
        <v>0.65885352136310915</v>
      </c>
    </row>
    <row r="31" spans="2:11" x14ac:dyDescent="0.35">
      <c r="B31" s="31"/>
      <c r="C31" s="2" t="s">
        <v>77</v>
      </c>
      <c r="D31" s="28">
        <v>2.6122590912392045</v>
      </c>
      <c r="E31" s="28">
        <v>1.7550209740066236</v>
      </c>
      <c r="F31" s="28">
        <v>1.1802164474179226</v>
      </c>
      <c r="G31" s="28">
        <v>0.9247856323078637</v>
      </c>
      <c r="H31" s="28">
        <v>1.0052052169151278</v>
      </c>
      <c r="I31" s="28">
        <v>2.487063423185083</v>
      </c>
      <c r="J31" s="28">
        <v>2.0943773497003897</v>
      </c>
      <c r="K31" s="29">
        <v>0.73297645509329246</v>
      </c>
    </row>
    <row r="32" spans="2:11" x14ac:dyDescent="0.35">
      <c r="B32" s="31"/>
      <c r="C32" s="2" t="s">
        <v>79</v>
      </c>
      <c r="D32" s="28">
        <v>2.5827276949228142</v>
      </c>
      <c r="E32" s="28">
        <v>1.7254895776902335</v>
      </c>
      <c r="F32" s="28">
        <v>1.1506850511015325</v>
      </c>
      <c r="G32" s="28">
        <v>0.89525423599147347</v>
      </c>
      <c r="H32" s="28">
        <v>0.97567382059873764</v>
      </c>
      <c r="I32" s="28">
        <v>2.4575320268686927</v>
      </c>
      <c r="J32" s="28">
        <v>2.0648459533839998</v>
      </c>
      <c r="K32" s="29">
        <v>0.70344505877690222</v>
      </c>
    </row>
    <row r="33" spans="2:11" x14ac:dyDescent="0.35">
      <c r="B33" s="31"/>
      <c r="C33" s="2" t="s">
        <v>81</v>
      </c>
      <c r="D33" s="28">
        <v>2.5384306004482289</v>
      </c>
      <c r="E33" s="28">
        <v>1.6811924832156482</v>
      </c>
      <c r="F33" s="28">
        <v>1.106387956626947</v>
      </c>
      <c r="G33" s="28">
        <v>0.85095714151688806</v>
      </c>
      <c r="H33" s="28">
        <v>0.93137672612415223</v>
      </c>
      <c r="I33" s="28">
        <v>2.4132349323941074</v>
      </c>
      <c r="J33" s="28">
        <v>2.0205488589094145</v>
      </c>
      <c r="K33" s="29">
        <v>0.65914796430231681</v>
      </c>
    </row>
    <row r="34" spans="2:11" x14ac:dyDescent="0.35">
      <c r="B34" s="31"/>
      <c r="C34" s="2" t="s">
        <v>83</v>
      </c>
      <c r="D34" s="28">
        <v>2.4941335059736436</v>
      </c>
      <c r="E34" s="28">
        <v>1.6368953887410627</v>
      </c>
      <c r="F34" s="28">
        <v>1.0620908621523617</v>
      </c>
      <c r="G34" s="28">
        <v>0.80666004704230287</v>
      </c>
      <c r="H34" s="28">
        <v>0.88707963164956682</v>
      </c>
      <c r="I34" s="28">
        <v>2.3689378379195221</v>
      </c>
      <c r="J34" s="28">
        <v>1.976251764434829</v>
      </c>
      <c r="K34" s="29">
        <v>0.61485086982773141</v>
      </c>
    </row>
    <row r="35" spans="2:11" ht="15" thickBot="1" x14ac:dyDescent="0.4">
      <c r="B35" s="32"/>
      <c r="C35" s="3" t="s">
        <v>84</v>
      </c>
      <c r="D35" s="33">
        <v>2.6738032786641854</v>
      </c>
      <c r="E35" s="33">
        <v>1.8259770772634911</v>
      </c>
      <c r="F35" s="33">
        <v>1.241421755212871</v>
      </c>
      <c r="G35" s="33">
        <v>0.99450370168140356</v>
      </c>
      <c r="H35" s="33">
        <v>1.0693532533085175</v>
      </c>
      <c r="I35" s="33">
        <v>2.5567126882094802</v>
      </c>
      <c r="J35" s="33">
        <v>2.1661087276469884</v>
      </c>
      <c r="K35" s="34">
        <v>0.80404881938351314</v>
      </c>
    </row>
    <row r="36" spans="2:11" x14ac:dyDescent="0.35">
      <c r="B36" s="24" t="s">
        <v>106</v>
      </c>
      <c r="C36" s="1" t="s">
        <v>2</v>
      </c>
      <c r="D36" s="25">
        <v>2.3306531342185699</v>
      </c>
      <c r="E36" s="25">
        <v>1.4416212408586744</v>
      </c>
      <c r="F36" s="25">
        <v>0.89639293258270936</v>
      </c>
      <c r="G36" s="25">
        <v>0.61029254583782833</v>
      </c>
      <c r="H36" s="25">
        <v>0.70529869304719972</v>
      </c>
      <c r="I36" s="25">
        <v>2.1813771193742122</v>
      </c>
      <c r="J36" s="25">
        <v>1.7898660014442584</v>
      </c>
      <c r="K36" s="26">
        <v>0.48906537233145647</v>
      </c>
    </row>
    <row r="37" spans="2:11" x14ac:dyDescent="0.35">
      <c r="B37" s="27" t="s">
        <v>107</v>
      </c>
      <c r="C37" s="2" t="s">
        <v>69</v>
      </c>
      <c r="D37" s="28">
        <v>2.6349358250759916</v>
      </c>
      <c r="E37" s="28">
        <v>1.7871096236752975</v>
      </c>
      <c r="F37" s="28">
        <v>1.2025543016246774</v>
      </c>
      <c r="G37" s="28">
        <v>0.95563624809320991</v>
      </c>
      <c r="H37" s="28">
        <v>1.0304857997203238</v>
      </c>
      <c r="I37" s="28">
        <v>2.5178452346212863</v>
      </c>
      <c r="J37" s="28">
        <v>2.1272412740587949</v>
      </c>
      <c r="K37" s="29">
        <v>0.76518136579531948</v>
      </c>
    </row>
    <row r="38" spans="2:11" x14ac:dyDescent="0.35">
      <c r="B38" s="27" t="s">
        <v>111</v>
      </c>
      <c r="C38" s="2" t="s">
        <v>71</v>
      </c>
      <c r="D38" s="28">
        <v>2.5986370005708905</v>
      </c>
      <c r="E38" s="28">
        <v>1.7508107991701964</v>
      </c>
      <c r="F38" s="28">
        <v>1.1662554771195766</v>
      </c>
      <c r="G38" s="28">
        <v>0.91933742358810888</v>
      </c>
      <c r="H38" s="28">
        <v>0.9941869752152227</v>
      </c>
      <c r="I38" s="28">
        <v>2.4815464101161857</v>
      </c>
      <c r="J38" s="28">
        <v>2.0909424495536939</v>
      </c>
      <c r="K38" s="29">
        <v>0.72888254129021846</v>
      </c>
    </row>
    <row r="39" spans="2:11" x14ac:dyDescent="0.35">
      <c r="B39" s="30">
        <v>0</v>
      </c>
      <c r="C39" s="2" t="s">
        <v>73</v>
      </c>
      <c r="D39" s="28">
        <v>2.5441887638132394</v>
      </c>
      <c r="E39" s="28">
        <v>1.6963625624125449</v>
      </c>
      <c r="F39" s="28">
        <v>1.1118072403619248</v>
      </c>
      <c r="G39" s="28">
        <v>0.86488918683045735</v>
      </c>
      <c r="H39" s="28">
        <v>0.93973873845757117</v>
      </c>
      <c r="I39" s="28">
        <v>2.4270981733585342</v>
      </c>
      <c r="J39" s="28">
        <v>2.0364942127960424</v>
      </c>
      <c r="K39" s="29">
        <v>0.67443430453256692</v>
      </c>
    </row>
    <row r="40" spans="2:11" x14ac:dyDescent="0.35">
      <c r="B40" s="31"/>
      <c r="C40" s="2" t="s">
        <v>75</v>
      </c>
      <c r="D40" s="70">
        <v>2.4897405270555875</v>
      </c>
      <c r="E40" s="28">
        <v>1.6419143256548934</v>
      </c>
      <c r="F40" s="28">
        <v>1.0573590036042735</v>
      </c>
      <c r="G40" s="28">
        <v>0.81044095007280581</v>
      </c>
      <c r="H40" s="28">
        <v>0.88529050169991985</v>
      </c>
      <c r="I40" s="28">
        <v>2.3726499366008822</v>
      </c>
      <c r="J40" s="28">
        <v>1.9820459760383908</v>
      </c>
      <c r="K40" s="29">
        <v>0.61998606777491538</v>
      </c>
    </row>
    <row r="41" spans="2:11" x14ac:dyDescent="0.35">
      <c r="B41" s="31"/>
      <c r="C41" s="2" t="s">
        <v>77</v>
      </c>
      <c r="D41" s="28">
        <v>2.5733916376510106</v>
      </c>
      <c r="E41" s="28">
        <v>1.7161535204184299</v>
      </c>
      <c r="F41" s="28">
        <v>1.141348993829729</v>
      </c>
      <c r="G41" s="28">
        <v>0.88591817871966994</v>
      </c>
      <c r="H41" s="28">
        <v>0.966337763326934</v>
      </c>
      <c r="I41" s="28">
        <v>2.4481959695968891</v>
      </c>
      <c r="J41" s="28">
        <v>2.0555098961121963</v>
      </c>
      <c r="K41" s="29">
        <v>0.69410900150509858</v>
      </c>
    </row>
    <row r="42" spans="2:11" x14ac:dyDescent="0.35">
      <c r="B42" s="31"/>
      <c r="C42" s="2" t="s">
        <v>79</v>
      </c>
      <c r="D42" s="28">
        <v>2.5438602413346203</v>
      </c>
      <c r="E42" s="28">
        <v>1.6866221241020398</v>
      </c>
      <c r="F42" s="28">
        <v>1.1118175975133386</v>
      </c>
      <c r="G42" s="28">
        <v>0.8563867824032797</v>
      </c>
      <c r="H42" s="28">
        <v>0.93680636701054376</v>
      </c>
      <c r="I42" s="28">
        <v>2.4186645732804992</v>
      </c>
      <c r="J42" s="28">
        <v>2.0259784997958059</v>
      </c>
      <c r="K42" s="29">
        <v>0.66457760518870834</v>
      </c>
    </row>
    <row r="43" spans="2:11" x14ac:dyDescent="0.35">
      <c r="B43" s="31"/>
      <c r="C43" s="2" t="s">
        <v>81</v>
      </c>
      <c r="D43" s="28">
        <v>2.4995631468600354</v>
      </c>
      <c r="E43" s="28">
        <v>1.6423250296274543</v>
      </c>
      <c r="F43" s="28">
        <v>1.0675205030387533</v>
      </c>
      <c r="G43" s="28">
        <v>0.8120896879286944</v>
      </c>
      <c r="H43" s="28">
        <v>0.89250927253595846</v>
      </c>
      <c r="I43" s="28">
        <v>2.3743674788059139</v>
      </c>
      <c r="J43" s="28">
        <v>1.9816814053212206</v>
      </c>
      <c r="K43" s="29">
        <v>0.62028051071412305</v>
      </c>
    </row>
    <row r="44" spans="2:11" x14ac:dyDescent="0.35">
      <c r="B44" s="31"/>
      <c r="C44" s="2" t="s">
        <v>83</v>
      </c>
      <c r="D44" s="28">
        <v>2.4552660523854493</v>
      </c>
      <c r="E44" s="28">
        <v>1.598027935152869</v>
      </c>
      <c r="F44" s="28">
        <v>1.023223408564168</v>
      </c>
      <c r="G44" s="28">
        <v>0.767792593454109</v>
      </c>
      <c r="H44" s="28">
        <v>0.84821217806137317</v>
      </c>
      <c r="I44" s="28">
        <v>2.3300703843313282</v>
      </c>
      <c r="J44" s="28">
        <v>1.9373843108466353</v>
      </c>
      <c r="K44" s="29">
        <v>0.57598341623953775</v>
      </c>
    </row>
    <row r="45" spans="2:11" ht="15" thickBot="1" x14ac:dyDescent="0.4">
      <c r="B45" s="32"/>
      <c r="C45" s="3" t="s">
        <v>84</v>
      </c>
      <c r="D45" s="33">
        <v>2.6349358250759916</v>
      </c>
      <c r="E45" s="33">
        <v>1.7871096236752975</v>
      </c>
      <c r="F45" s="33">
        <v>1.2025543016246774</v>
      </c>
      <c r="G45" s="33">
        <v>0.95563624809320991</v>
      </c>
      <c r="H45" s="33">
        <v>1.0304857997203238</v>
      </c>
      <c r="I45" s="33">
        <v>2.5178452346212863</v>
      </c>
      <c r="J45" s="33">
        <v>2.1272412740587949</v>
      </c>
      <c r="K45" s="34">
        <v>0.76518136579531948</v>
      </c>
    </row>
    <row r="46" spans="2:11" x14ac:dyDescent="0.35">
      <c r="B46" s="35" t="s">
        <v>112</v>
      </c>
      <c r="C46" s="1" t="s">
        <v>2</v>
      </c>
      <c r="D46" s="25">
        <v>2.3616695036786068</v>
      </c>
      <c r="E46" s="25">
        <v>1.4650500061234728</v>
      </c>
      <c r="F46" s="25">
        <v>0.93472870181202272</v>
      </c>
      <c r="G46" s="25">
        <v>0.66026746184979712</v>
      </c>
      <c r="H46" s="25">
        <v>0.74097802860824813</v>
      </c>
      <c r="I46" s="25">
        <v>2.2016024058751991</v>
      </c>
      <c r="J46" s="25">
        <v>1.8134019217184536</v>
      </c>
      <c r="K46" s="26">
        <v>0.54629451218974756</v>
      </c>
    </row>
    <row r="47" spans="2:11" x14ac:dyDescent="0.35">
      <c r="B47" s="27"/>
      <c r="C47" s="2" t="s">
        <v>69</v>
      </c>
      <c r="D47" s="28">
        <v>2.6675333643057315</v>
      </c>
      <c r="E47" s="28">
        <v>1.8139671659022825</v>
      </c>
      <c r="F47" s="28">
        <v>1.2439764552446506</v>
      </c>
      <c r="G47" s="28">
        <v>0.99062526768189185</v>
      </c>
      <c r="H47" s="28">
        <v>1.0697418419778657</v>
      </c>
      <c r="I47" s="28">
        <v>2.5401959654770994</v>
      </c>
      <c r="J47" s="28">
        <v>2.1494630329729181</v>
      </c>
      <c r="K47" s="29">
        <v>0.80307488363789459</v>
      </c>
    </row>
    <row r="48" spans="2:11" x14ac:dyDescent="0.35">
      <c r="B48" s="27" t="s">
        <v>108</v>
      </c>
      <c r="C48" s="2" t="s">
        <v>71</v>
      </c>
      <c r="D48" s="28">
        <v>2.6312345398006305</v>
      </c>
      <c r="E48" s="28">
        <v>1.7776683413971817</v>
      </c>
      <c r="F48" s="28">
        <v>1.2076776307395496</v>
      </c>
      <c r="G48" s="28">
        <v>0.95432644317679083</v>
      </c>
      <c r="H48" s="28">
        <v>1.0334430174727647</v>
      </c>
      <c r="I48" s="28">
        <v>2.5038971409719983</v>
      </c>
      <c r="J48" s="28">
        <v>2.1131642084678175</v>
      </c>
      <c r="K48" s="29">
        <v>0.76677605913279356</v>
      </c>
    </row>
    <row r="49" spans="2:11" x14ac:dyDescent="0.35">
      <c r="B49" s="30">
        <v>0</v>
      </c>
      <c r="C49" s="2" t="s">
        <v>73</v>
      </c>
      <c r="D49" s="28">
        <v>2.576786303042979</v>
      </c>
      <c r="E49" s="28">
        <v>1.7232201046395303</v>
      </c>
      <c r="F49" s="28">
        <v>1.1532293939818983</v>
      </c>
      <c r="G49" s="28">
        <v>0.8998782064191394</v>
      </c>
      <c r="H49" s="28">
        <v>0.97899478071511326</v>
      </c>
      <c r="I49" s="28">
        <v>2.4494489042143468</v>
      </c>
      <c r="J49" s="28">
        <v>2.058715971710166</v>
      </c>
      <c r="K49" s="29">
        <v>0.71232782237514214</v>
      </c>
    </row>
    <row r="50" spans="2:11" x14ac:dyDescent="0.35">
      <c r="B50" s="31"/>
      <c r="C50" s="2" t="s">
        <v>75</v>
      </c>
      <c r="D50" s="28">
        <v>2.5223380662853279</v>
      </c>
      <c r="E50" s="28">
        <v>1.6687718678818786</v>
      </c>
      <c r="F50" s="28">
        <v>1.0987811572242467</v>
      </c>
      <c r="G50" s="28">
        <v>0.84542996966148787</v>
      </c>
      <c r="H50" s="28">
        <v>0.92454654395746183</v>
      </c>
      <c r="I50" s="28">
        <v>2.3950006674566957</v>
      </c>
      <c r="J50" s="28">
        <v>2.0042677349525144</v>
      </c>
      <c r="K50" s="29">
        <v>0.6578795856174906</v>
      </c>
    </row>
    <row r="51" spans="2:11" x14ac:dyDescent="0.35">
      <c r="B51" s="31"/>
      <c r="C51" s="2" t="s">
        <v>77</v>
      </c>
      <c r="D51" s="28">
        <v>2.6055234936393097</v>
      </c>
      <c r="E51" s="28">
        <v>1.7421311215669797</v>
      </c>
      <c r="F51" s="28">
        <v>1.1824323324650134</v>
      </c>
      <c r="G51" s="28">
        <v>0.92038465959984062</v>
      </c>
      <c r="H51" s="28">
        <v>1.0051771121340198</v>
      </c>
      <c r="I51" s="28">
        <v>2.4701242823471112</v>
      </c>
      <c r="J51" s="28">
        <v>2.0790169291437199</v>
      </c>
      <c r="K51" s="29">
        <v>0.7384639863407384</v>
      </c>
    </row>
    <row r="52" spans="2:11" x14ac:dyDescent="0.35">
      <c r="B52" s="31"/>
      <c r="C52" s="2" t="s">
        <v>79</v>
      </c>
      <c r="D52" s="28">
        <v>2.5759920973229193</v>
      </c>
      <c r="E52" s="28">
        <v>1.7125997252505893</v>
      </c>
      <c r="F52" s="28">
        <v>1.1529009361486231</v>
      </c>
      <c r="G52" s="28">
        <v>0.89085326328345038</v>
      </c>
      <c r="H52" s="28">
        <v>0.9756457158176296</v>
      </c>
      <c r="I52" s="28">
        <v>2.4405928860307209</v>
      </c>
      <c r="J52" s="28">
        <v>2.0494855328273296</v>
      </c>
      <c r="K52" s="29">
        <v>0.70893259002434816</v>
      </c>
    </row>
    <row r="53" spans="2:11" x14ac:dyDescent="0.35">
      <c r="B53" s="31"/>
      <c r="C53" s="2" t="s">
        <v>81</v>
      </c>
      <c r="D53" s="28">
        <v>2.531695002848334</v>
      </c>
      <c r="E53" s="28">
        <v>1.668302630776004</v>
      </c>
      <c r="F53" s="28">
        <v>1.1086038416740378</v>
      </c>
      <c r="G53" s="28">
        <v>0.84655616880886508</v>
      </c>
      <c r="H53" s="28">
        <v>0.93134862134304441</v>
      </c>
      <c r="I53" s="28">
        <v>2.3962957915561356</v>
      </c>
      <c r="J53" s="28">
        <v>2.0051884383527443</v>
      </c>
      <c r="K53" s="29">
        <v>0.66463549554976287</v>
      </c>
    </row>
    <row r="54" spans="2:11" x14ac:dyDescent="0.35">
      <c r="B54" s="31"/>
      <c r="C54" s="2" t="s">
        <v>83</v>
      </c>
      <c r="D54" s="28">
        <v>2.4873979083737487</v>
      </c>
      <c r="E54" s="28">
        <v>1.6240055363014188</v>
      </c>
      <c r="F54" s="28">
        <v>1.0643067471994525</v>
      </c>
      <c r="G54" s="28">
        <v>0.80225907433427979</v>
      </c>
      <c r="H54" s="28">
        <v>0.88705152686845901</v>
      </c>
      <c r="I54" s="28">
        <v>2.3519986970815503</v>
      </c>
      <c r="J54" s="28">
        <v>1.960891343878159</v>
      </c>
      <c r="K54" s="29">
        <v>0.62033840107517757</v>
      </c>
    </row>
    <row r="55" spans="2:11" ht="15" thickBot="1" x14ac:dyDescent="0.4">
      <c r="B55" s="32"/>
      <c r="C55" s="3" t="s">
        <v>84</v>
      </c>
      <c r="D55" s="33">
        <v>2.6675333643057315</v>
      </c>
      <c r="E55" s="33">
        <v>1.8139671659022825</v>
      </c>
      <c r="F55" s="33">
        <v>1.2439764552446506</v>
      </c>
      <c r="G55" s="33">
        <v>0.99062526768189185</v>
      </c>
      <c r="H55" s="33">
        <v>1.0697418419778657</v>
      </c>
      <c r="I55" s="33">
        <v>2.5401959654770994</v>
      </c>
      <c r="J55" s="33">
        <v>2.1494630329729181</v>
      </c>
      <c r="K55" s="34">
        <v>0.80307488363789459</v>
      </c>
    </row>
    <row r="56" spans="2:11" x14ac:dyDescent="0.35">
      <c r="B56" s="35" t="s">
        <v>112</v>
      </c>
      <c r="C56" s="1" t="s">
        <v>2</v>
      </c>
      <c r="D56" s="25">
        <v>2.3482952902108183</v>
      </c>
      <c r="E56" s="25">
        <v>1.4516757926556842</v>
      </c>
      <c r="F56" s="25">
        <v>0.92135448834423428</v>
      </c>
      <c r="G56" s="25">
        <v>0.64689324838200857</v>
      </c>
      <c r="H56" s="25">
        <v>0.72760381514045958</v>
      </c>
      <c r="I56" s="25">
        <v>2.1882281924074105</v>
      </c>
      <c r="J56" s="25">
        <v>1.800027708250665</v>
      </c>
      <c r="K56" s="26">
        <v>0.53292029872195901</v>
      </c>
    </row>
    <row r="57" spans="2:11" x14ac:dyDescent="0.35">
      <c r="B57" s="27"/>
      <c r="C57" s="2" t="s">
        <v>69</v>
      </c>
      <c r="D57" s="28">
        <v>2.654159150837943</v>
      </c>
      <c r="E57" s="28">
        <v>1.8005929524344941</v>
      </c>
      <c r="F57" s="28">
        <v>1.2306022417768621</v>
      </c>
      <c r="G57" s="28">
        <v>0.97725105421410319</v>
      </c>
      <c r="H57" s="28">
        <v>1.0563676285100772</v>
      </c>
      <c r="I57" s="28">
        <v>2.5268217520093108</v>
      </c>
      <c r="J57" s="28">
        <v>2.13608881950513</v>
      </c>
      <c r="K57" s="29">
        <v>0.78970067017010603</v>
      </c>
    </row>
    <row r="58" spans="2:11" x14ac:dyDescent="0.35">
      <c r="B58" s="27" t="s">
        <v>109</v>
      </c>
      <c r="C58" s="2" t="s">
        <v>71</v>
      </c>
      <c r="D58" s="28">
        <v>2.6178603263328419</v>
      </c>
      <c r="E58" s="28">
        <v>1.7642941279293931</v>
      </c>
      <c r="F58" s="28">
        <v>1.1943034172717613</v>
      </c>
      <c r="G58" s="28">
        <v>0.94095222970900227</v>
      </c>
      <c r="H58" s="28">
        <v>1.0200688040049761</v>
      </c>
      <c r="I58" s="28">
        <v>2.4905229275042098</v>
      </c>
      <c r="J58" s="28">
        <v>2.0997899950000289</v>
      </c>
      <c r="K58" s="29">
        <v>0.75340184566500501</v>
      </c>
    </row>
    <row r="59" spans="2:11" x14ac:dyDescent="0.35">
      <c r="B59" s="30">
        <v>0</v>
      </c>
      <c r="C59" s="2" t="s">
        <v>73</v>
      </c>
      <c r="D59" s="28">
        <v>2.5634120895751904</v>
      </c>
      <c r="E59" s="28">
        <v>1.7098458911717418</v>
      </c>
      <c r="F59" s="28">
        <v>1.1398551805141097</v>
      </c>
      <c r="G59" s="28">
        <v>0.88650399295135074</v>
      </c>
      <c r="H59" s="28">
        <v>0.96562056724732459</v>
      </c>
      <c r="I59" s="28">
        <v>2.4360746907465582</v>
      </c>
      <c r="J59" s="28">
        <v>2.0453417582423774</v>
      </c>
      <c r="K59" s="29">
        <v>0.69895360890735347</v>
      </c>
    </row>
    <row r="60" spans="2:11" x14ac:dyDescent="0.35">
      <c r="B60" s="31"/>
      <c r="C60" s="2" t="s">
        <v>75</v>
      </c>
      <c r="D60" s="28">
        <v>2.5089638528175393</v>
      </c>
      <c r="E60" s="28">
        <v>1.65539765441409</v>
      </c>
      <c r="F60" s="28">
        <v>1.0854069437564582</v>
      </c>
      <c r="G60" s="28">
        <v>0.8320557561936992</v>
      </c>
      <c r="H60" s="28">
        <v>0.91117233048967317</v>
      </c>
      <c r="I60" s="28">
        <v>2.3816264539889072</v>
      </c>
      <c r="J60" s="28">
        <v>1.9908935214847259</v>
      </c>
      <c r="K60" s="29">
        <v>0.64450537214970216</v>
      </c>
    </row>
    <row r="61" spans="2:11" x14ac:dyDescent="0.35">
      <c r="B61" s="31"/>
      <c r="C61" s="2" t="s">
        <v>77</v>
      </c>
      <c r="D61" s="28">
        <v>2.5921492801715211</v>
      </c>
      <c r="E61" s="28">
        <v>1.7287569080991911</v>
      </c>
      <c r="F61" s="28">
        <v>1.1690581189972249</v>
      </c>
      <c r="G61" s="28">
        <v>0.90701044613205206</v>
      </c>
      <c r="H61" s="28">
        <v>0.99180289866623139</v>
      </c>
      <c r="I61" s="28">
        <v>2.4567500688793227</v>
      </c>
      <c r="J61" s="28">
        <v>2.0656427156759314</v>
      </c>
      <c r="K61" s="29">
        <v>0.72508977287294984</v>
      </c>
    </row>
    <row r="62" spans="2:11" x14ac:dyDescent="0.35">
      <c r="B62" s="31"/>
      <c r="C62" s="2" t="s">
        <v>79</v>
      </c>
      <c r="D62" s="28">
        <v>2.5626178838551308</v>
      </c>
      <c r="E62" s="28">
        <v>1.6992255117828008</v>
      </c>
      <c r="F62" s="28">
        <v>1.1395267226808345</v>
      </c>
      <c r="G62" s="28">
        <v>0.87747904981566183</v>
      </c>
      <c r="H62" s="28">
        <v>0.96227150234984116</v>
      </c>
      <c r="I62" s="28">
        <v>2.4272186725629323</v>
      </c>
      <c r="J62" s="28">
        <v>2.036111319359541</v>
      </c>
      <c r="K62" s="29">
        <v>0.69555837655655961</v>
      </c>
    </row>
    <row r="63" spans="2:11" x14ac:dyDescent="0.35">
      <c r="B63" s="31"/>
      <c r="C63" s="2" t="s">
        <v>81</v>
      </c>
      <c r="D63" s="28">
        <v>2.5183207893805455</v>
      </c>
      <c r="E63" s="28">
        <v>1.6549284173082155</v>
      </c>
      <c r="F63" s="28">
        <v>1.0952296282062493</v>
      </c>
      <c r="G63" s="28">
        <v>0.83318195534107653</v>
      </c>
      <c r="H63" s="28">
        <v>0.91797440787525575</v>
      </c>
      <c r="I63" s="28">
        <v>2.382921578088347</v>
      </c>
      <c r="J63" s="28">
        <v>1.9918142248849557</v>
      </c>
      <c r="K63" s="29">
        <v>0.65126128208197431</v>
      </c>
    </row>
    <row r="64" spans="2:11" x14ac:dyDescent="0.35">
      <c r="B64" s="31"/>
      <c r="C64" s="2" t="s">
        <v>83</v>
      </c>
      <c r="D64" s="28">
        <v>2.4740236949059602</v>
      </c>
      <c r="E64" s="28">
        <v>1.61063132283363</v>
      </c>
      <c r="F64" s="28">
        <v>1.050932533731664</v>
      </c>
      <c r="G64" s="28">
        <v>0.78888486086649123</v>
      </c>
      <c r="H64" s="28">
        <v>0.87367731340067045</v>
      </c>
      <c r="I64" s="28">
        <v>2.3386244836137617</v>
      </c>
      <c r="J64" s="28">
        <v>1.9475171304103702</v>
      </c>
      <c r="K64" s="29">
        <v>0.60696418760738902</v>
      </c>
    </row>
    <row r="65" spans="2:11" ht="15" thickBot="1" x14ac:dyDescent="0.4">
      <c r="B65" s="32"/>
      <c r="C65" s="3" t="s">
        <v>84</v>
      </c>
      <c r="D65" s="33">
        <v>2.654159150837943</v>
      </c>
      <c r="E65" s="33">
        <v>1.8005929524344941</v>
      </c>
      <c r="F65" s="33">
        <v>1.2306022417768621</v>
      </c>
      <c r="G65" s="33">
        <v>0.97725105421410319</v>
      </c>
      <c r="H65" s="33">
        <v>1.0563676285100772</v>
      </c>
      <c r="I65" s="33">
        <v>2.5268217520093108</v>
      </c>
      <c r="J65" s="33">
        <v>2.13608881950513</v>
      </c>
      <c r="K65" s="34">
        <v>0.78970067017010603</v>
      </c>
    </row>
    <row r="66" spans="2:11" x14ac:dyDescent="0.35">
      <c r="B66" s="35" t="s">
        <v>112</v>
      </c>
      <c r="C66" s="1" t="s">
        <v>2</v>
      </c>
      <c r="D66" s="25">
        <v>2.3282339700091352</v>
      </c>
      <c r="E66" s="25">
        <v>1.4316144724540014</v>
      </c>
      <c r="F66" s="25">
        <v>0.90129316814255134</v>
      </c>
      <c r="G66" s="25">
        <v>0.62683192818032563</v>
      </c>
      <c r="H66" s="25">
        <v>0.70754249493877663</v>
      </c>
      <c r="I66" s="25">
        <v>2.1681668722057279</v>
      </c>
      <c r="J66" s="25">
        <v>1.7799663880489822</v>
      </c>
      <c r="K66" s="26">
        <v>0.51285897852027618</v>
      </c>
    </row>
    <row r="67" spans="2:11" x14ac:dyDescent="0.35">
      <c r="B67" s="27"/>
      <c r="C67" s="2" t="s">
        <v>69</v>
      </c>
      <c r="D67" s="28">
        <v>2.6340978306362599</v>
      </c>
      <c r="E67" s="28">
        <v>1.7805316322328113</v>
      </c>
      <c r="F67" s="28">
        <v>1.2105409215751792</v>
      </c>
      <c r="G67" s="28">
        <v>0.95718973401242047</v>
      </c>
      <c r="H67" s="28">
        <v>1.0363063083083943</v>
      </c>
      <c r="I67" s="28">
        <v>2.5067604318076278</v>
      </c>
      <c r="J67" s="28">
        <v>2.1160274993034469</v>
      </c>
      <c r="K67" s="29">
        <v>0.7696393499684232</v>
      </c>
    </row>
    <row r="68" spans="2:11" x14ac:dyDescent="0.35">
      <c r="B68" s="27" t="s">
        <v>110</v>
      </c>
      <c r="C68" s="2" t="s">
        <v>71</v>
      </c>
      <c r="D68" s="28">
        <v>2.5977990061311589</v>
      </c>
      <c r="E68" s="28">
        <v>1.7442328077277103</v>
      </c>
      <c r="F68" s="28">
        <v>1.1742420970700784</v>
      </c>
      <c r="G68" s="28">
        <v>0.92089090950731933</v>
      </c>
      <c r="H68" s="28">
        <v>1.0000074838032933</v>
      </c>
      <c r="I68" s="28">
        <v>2.4704616073025267</v>
      </c>
      <c r="J68" s="28">
        <v>2.0797286747983459</v>
      </c>
      <c r="K68" s="29">
        <v>0.73334052546332207</v>
      </c>
    </row>
    <row r="69" spans="2:11" x14ac:dyDescent="0.35">
      <c r="B69" s="30">
        <v>0</v>
      </c>
      <c r="C69" s="2" t="s">
        <v>73</v>
      </c>
      <c r="D69" s="28">
        <v>2.5433507693735073</v>
      </c>
      <c r="E69" s="28">
        <v>1.6897845709700587</v>
      </c>
      <c r="F69" s="28">
        <v>1.1197938603124269</v>
      </c>
      <c r="G69" s="28">
        <v>0.86644267274966802</v>
      </c>
      <c r="H69" s="28">
        <v>0.94555924704564187</v>
      </c>
      <c r="I69" s="28">
        <v>2.4160133705448752</v>
      </c>
      <c r="J69" s="28">
        <v>2.0252804380406944</v>
      </c>
      <c r="K69" s="29">
        <v>0.67889228870567075</v>
      </c>
    </row>
    <row r="70" spans="2:11" x14ac:dyDescent="0.35">
      <c r="B70" s="31"/>
      <c r="C70" s="2" t="s">
        <v>75</v>
      </c>
      <c r="D70" s="28">
        <v>2.4889025326158563</v>
      </c>
      <c r="E70" s="28">
        <v>1.6353363342124072</v>
      </c>
      <c r="F70" s="28">
        <v>1.0653456235547754</v>
      </c>
      <c r="G70" s="28">
        <v>0.81199443599201648</v>
      </c>
      <c r="H70" s="28">
        <v>0.89111101028799033</v>
      </c>
      <c r="I70" s="28">
        <v>2.3615651337872241</v>
      </c>
      <c r="J70" s="28">
        <v>1.970832201283043</v>
      </c>
      <c r="K70" s="29">
        <v>0.62444405194801922</v>
      </c>
    </row>
    <row r="71" spans="2:11" x14ac:dyDescent="0.35">
      <c r="B71" s="31"/>
      <c r="C71" s="2" t="s">
        <v>77</v>
      </c>
      <c r="D71" s="28">
        <v>2.5720879599698381</v>
      </c>
      <c r="E71" s="28">
        <v>1.7086955878975081</v>
      </c>
      <c r="F71" s="28">
        <v>1.1489967987955418</v>
      </c>
      <c r="G71" s="28">
        <v>0.88694912593036934</v>
      </c>
      <c r="H71" s="28">
        <v>0.97174157846454845</v>
      </c>
      <c r="I71" s="28">
        <v>2.4366887486776396</v>
      </c>
      <c r="J71" s="28">
        <v>2.0455813954742483</v>
      </c>
      <c r="K71" s="29">
        <v>0.7050284526712669</v>
      </c>
    </row>
    <row r="72" spans="2:11" x14ac:dyDescent="0.35">
      <c r="B72" s="31"/>
      <c r="C72" s="2" t="s">
        <v>79</v>
      </c>
      <c r="D72" s="28">
        <v>2.5425565636534477</v>
      </c>
      <c r="E72" s="28">
        <v>1.679164191581118</v>
      </c>
      <c r="F72" s="28">
        <v>1.1194654024791517</v>
      </c>
      <c r="G72" s="28">
        <v>0.857417729613979</v>
      </c>
      <c r="H72" s="28">
        <v>0.94221018214815822</v>
      </c>
      <c r="I72" s="28">
        <v>2.4071573523612493</v>
      </c>
      <c r="J72" s="28">
        <v>2.016049999157858</v>
      </c>
      <c r="K72" s="29">
        <v>0.67549705635487678</v>
      </c>
    </row>
    <row r="73" spans="2:11" x14ac:dyDescent="0.35">
      <c r="B73" s="31"/>
      <c r="C73" s="2" t="s">
        <v>81</v>
      </c>
      <c r="D73" s="28">
        <v>2.4982594691788624</v>
      </c>
      <c r="E73" s="28">
        <v>1.6348670971065324</v>
      </c>
      <c r="F73" s="28">
        <v>1.0751683080045664</v>
      </c>
      <c r="G73" s="28">
        <v>0.8131206351393937</v>
      </c>
      <c r="H73" s="28">
        <v>0.89791308767357292</v>
      </c>
      <c r="I73" s="28">
        <v>2.362860257886664</v>
      </c>
      <c r="J73" s="28">
        <v>1.9717529046832727</v>
      </c>
      <c r="K73" s="29">
        <v>0.63119996188029148</v>
      </c>
    </row>
    <row r="74" spans="2:11" x14ac:dyDescent="0.35">
      <c r="B74" s="31"/>
      <c r="C74" s="2" t="s">
        <v>83</v>
      </c>
      <c r="D74" s="28">
        <v>2.4539623747042771</v>
      </c>
      <c r="E74" s="28">
        <v>1.5905700026319471</v>
      </c>
      <c r="F74" s="28">
        <v>1.0308712135299811</v>
      </c>
      <c r="G74" s="28">
        <v>0.76882354066480829</v>
      </c>
      <c r="H74" s="28">
        <v>0.85361599319898762</v>
      </c>
      <c r="I74" s="28">
        <v>2.3185631634120787</v>
      </c>
      <c r="J74" s="28">
        <v>1.9274558102086874</v>
      </c>
      <c r="K74" s="29">
        <v>0.58690286740570607</v>
      </c>
    </row>
    <row r="75" spans="2:11" ht="15" thickBot="1" x14ac:dyDescent="0.4">
      <c r="B75" s="32"/>
      <c r="C75" s="3" t="s">
        <v>84</v>
      </c>
      <c r="D75" s="33">
        <v>2.6340978306362599</v>
      </c>
      <c r="E75" s="33">
        <v>1.7805316322328113</v>
      </c>
      <c r="F75" s="33">
        <v>1.2105409215751792</v>
      </c>
      <c r="G75" s="33">
        <v>0.95718973401242047</v>
      </c>
      <c r="H75" s="33">
        <v>1.0363063083083943</v>
      </c>
      <c r="I75" s="33">
        <v>2.5067604318076278</v>
      </c>
      <c r="J75" s="33">
        <v>2.1160274993034469</v>
      </c>
      <c r="K75" s="34">
        <v>0.7696393499684232</v>
      </c>
    </row>
    <row r="76" spans="2:11" x14ac:dyDescent="0.35">
      <c r="B76" s="35" t="s">
        <v>112</v>
      </c>
      <c r="C76" s="1" t="s">
        <v>2</v>
      </c>
      <c r="D76" s="25">
        <v>2.3081726498074531</v>
      </c>
      <c r="E76" s="25">
        <v>1.4115531522523184</v>
      </c>
      <c r="F76" s="25">
        <v>0.88123184794086851</v>
      </c>
      <c r="G76" s="25">
        <v>0.60677060797864291</v>
      </c>
      <c r="H76" s="25">
        <v>0.68748117473709391</v>
      </c>
      <c r="I76" s="25">
        <v>2.1481055520040448</v>
      </c>
      <c r="J76" s="25">
        <v>1.7599050678472992</v>
      </c>
      <c r="K76" s="26">
        <v>0.49279765831859329</v>
      </c>
    </row>
    <row r="77" spans="2:11" x14ac:dyDescent="0.35">
      <c r="B77" s="27"/>
      <c r="C77" s="2" t="s">
        <v>69</v>
      </c>
      <c r="D77" s="28">
        <v>2.6140365104345773</v>
      </c>
      <c r="E77" s="28">
        <v>1.7604703120311285</v>
      </c>
      <c r="F77" s="28">
        <v>1.1904796013734966</v>
      </c>
      <c r="G77" s="28">
        <v>0.93712841381073753</v>
      </c>
      <c r="H77" s="28">
        <v>1.0162449881067115</v>
      </c>
      <c r="I77" s="28">
        <v>2.4866991116059451</v>
      </c>
      <c r="J77" s="28">
        <v>2.0959661791017643</v>
      </c>
      <c r="K77" s="29">
        <v>0.74957802976674026</v>
      </c>
    </row>
    <row r="78" spans="2:11" x14ac:dyDescent="0.35">
      <c r="B78" s="27" t="s">
        <v>111</v>
      </c>
      <c r="C78" s="2" t="s">
        <v>71</v>
      </c>
      <c r="D78" s="28">
        <v>2.5777376859294763</v>
      </c>
      <c r="E78" s="28">
        <v>1.7241714875260272</v>
      </c>
      <c r="F78" s="28">
        <v>1.1541807768683954</v>
      </c>
      <c r="G78" s="28">
        <v>0.90082958930563661</v>
      </c>
      <c r="H78" s="28">
        <v>0.97994616360161046</v>
      </c>
      <c r="I78" s="28">
        <v>2.4504002871008441</v>
      </c>
      <c r="J78" s="28">
        <v>2.0596673545966628</v>
      </c>
      <c r="K78" s="29">
        <v>0.71327920526163935</v>
      </c>
    </row>
    <row r="79" spans="2:11" x14ac:dyDescent="0.35">
      <c r="B79" s="30">
        <v>0</v>
      </c>
      <c r="C79" s="2" t="s">
        <v>73</v>
      </c>
      <c r="D79" s="28">
        <v>2.5232894491718252</v>
      </c>
      <c r="E79" s="28">
        <v>1.6697232507683759</v>
      </c>
      <c r="F79" s="28">
        <v>1.0997325401107441</v>
      </c>
      <c r="G79" s="28">
        <v>0.84638135254798508</v>
      </c>
      <c r="H79" s="28">
        <v>0.92549792684395893</v>
      </c>
      <c r="I79" s="28">
        <v>2.395952050343193</v>
      </c>
      <c r="J79" s="28">
        <v>2.0052191178390117</v>
      </c>
      <c r="K79" s="29">
        <v>0.65883096850398781</v>
      </c>
    </row>
    <row r="80" spans="2:11" x14ac:dyDescent="0.35">
      <c r="B80" s="31"/>
      <c r="C80" s="2" t="s">
        <v>75</v>
      </c>
      <c r="D80" s="28">
        <v>2.4688412124141732</v>
      </c>
      <c r="E80" s="28">
        <v>1.6152750140107246</v>
      </c>
      <c r="F80" s="28">
        <v>1.0452843033530925</v>
      </c>
      <c r="G80" s="28">
        <v>0.79193311579033365</v>
      </c>
      <c r="H80" s="28">
        <v>0.87104969008630762</v>
      </c>
      <c r="I80" s="28">
        <v>2.341503813585541</v>
      </c>
      <c r="J80" s="28">
        <v>1.9507708810813602</v>
      </c>
      <c r="K80" s="29">
        <v>0.60438273174633628</v>
      </c>
    </row>
    <row r="81" spans="2:11" x14ac:dyDescent="0.35">
      <c r="B81" s="31"/>
      <c r="C81" s="2" t="s">
        <v>77</v>
      </c>
      <c r="D81" s="28">
        <v>2.552026639768155</v>
      </c>
      <c r="E81" s="28">
        <v>1.6886342676958253</v>
      </c>
      <c r="F81" s="28">
        <v>1.128935478593859</v>
      </c>
      <c r="G81" s="28">
        <v>0.8668878057286864</v>
      </c>
      <c r="H81" s="28">
        <v>0.95168025826286562</v>
      </c>
      <c r="I81" s="28">
        <v>2.4166274284759566</v>
      </c>
      <c r="J81" s="28">
        <v>2.0255200752725653</v>
      </c>
      <c r="K81" s="29">
        <v>0.68496713246958418</v>
      </c>
    </row>
    <row r="82" spans="2:11" x14ac:dyDescent="0.35">
      <c r="B82" s="31"/>
      <c r="C82" s="2" t="s">
        <v>79</v>
      </c>
      <c r="D82" s="28">
        <v>2.5224952434517651</v>
      </c>
      <c r="E82" s="28">
        <v>1.6591028713794349</v>
      </c>
      <c r="F82" s="28">
        <v>1.0994040822774689</v>
      </c>
      <c r="G82" s="28">
        <v>0.83735640941229617</v>
      </c>
      <c r="H82" s="28">
        <v>0.92214886194647538</v>
      </c>
      <c r="I82" s="28">
        <v>2.3870960321595667</v>
      </c>
      <c r="J82" s="28">
        <v>1.9959886789561752</v>
      </c>
      <c r="K82" s="29">
        <v>0.65543573615319395</v>
      </c>
    </row>
    <row r="83" spans="2:11" x14ac:dyDescent="0.35">
      <c r="B83" s="31"/>
      <c r="C83" s="2" t="s">
        <v>81</v>
      </c>
      <c r="D83" s="28">
        <v>2.4781981489771798</v>
      </c>
      <c r="E83" s="28">
        <v>1.6148057769048496</v>
      </c>
      <c r="F83" s="28">
        <v>1.0551069878028836</v>
      </c>
      <c r="G83" s="28">
        <v>0.79305931493771076</v>
      </c>
      <c r="H83" s="28">
        <v>0.87785176747189009</v>
      </c>
      <c r="I83" s="28">
        <v>2.3427989376849818</v>
      </c>
      <c r="J83" s="28">
        <v>1.9516915844815899</v>
      </c>
      <c r="K83" s="29">
        <v>0.61113864167860854</v>
      </c>
    </row>
    <row r="84" spans="2:11" x14ac:dyDescent="0.35">
      <c r="B84" s="31"/>
      <c r="C84" s="2" t="s">
        <v>83</v>
      </c>
      <c r="D84" s="28">
        <v>2.4339010545025941</v>
      </c>
      <c r="E84" s="28">
        <v>1.5705086824302643</v>
      </c>
      <c r="F84" s="28">
        <v>1.0108098933282983</v>
      </c>
      <c r="G84" s="28">
        <v>0.74876222046312557</v>
      </c>
      <c r="H84" s="28">
        <v>0.83355467299730479</v>
      </c>
      <c r="I84" s="28">
        <v>2.2985018432103961</v>
      </c>
      <c r="J84" s="28">
        <v>1.9073944900070046</v>
      </c>
      <c r="K84" s="29">
        <v>0.56684154720402335</v>
      </c>
    </row>
    <row r="85" spans="2:11" ht="15" thickBot="1" x14ac:dyDescent="0.4">
      <c r="B85" s="32"/>
      <c r="C85" s="3" t="s">
        <v>84</v>
      </c>
      <c r="D85" s="33">
        <v>2.6140365104345773</v>
      </c>
      <c r="E85" s="33">
        <v>1.7604703120311285</v>
      </c>
      <c r="F85" s="33">
        <v>1.1904796013734966</v>
      </c>
      <c r="G85" s="33">
        <v>0.93712841381073753</v>
      </c>
      <c r="H85" s="33">
        <v>1.0162449881067115</v>
      </c>
      <c r="I85" s="33">
        <v>2.4866991116059451</v>
      </c>
      <c r="J85" s="33">
        <v>2.0959661791017643</v>
      </c>
      <c r="K85" s="34">
        <v>0.74957802976674026</v>
      </c>
    </row>
    <row r="87" spans="2:11" ht="15" thickBot="1" x14ac:dyDescent="0.4"/>
    <row r="88" spans="2:11" ht="26.5" thickBot="1" x14ac:dyDescent="0.65">
      <c r="B88" s="4" t="s">
        <v>85</v>
      </c>
      <c r="C88" s="5"/>
      <c r="D88" s="6">
        <v>2</v>
      </c>
      <c r="E88" s="7" t="s">
        <v>113</v>
      </c>
      <c r="F88" s="8"/>
      <c r="G88" s="8"/>
      <c r="H88" s="8"/>
      <c r="I88" s="9"/>
      <c r="J88" s="5" t="s">
        <v>87</v>
      </c>
      <c r="K88" s="10" t="s">
        <v>4</v>
      </c>
    </row>
    <row r="89" spans="2:11" ht="15" thickBot="1" x14ac:dyDescent="0.4">
      <c r="B89" s="11" t="s">
        <v>88</v>
      </c>
      <c r="C89" s="12" t="s">
        <v>89</v>
      </c>
      <c r="D89" s="11" t="s">
        <v>90</v>
      </c>
      <c r="E89" s="13" t="s">
        <v>91</v>
      </c>
      <c r="F89" s="13" t="s">
        <v>92</v>
      </c>
      <c r="G89" s="13" t="s">
        <v>93</v>
      </c>
      <c r="H89" s="13" t="s">
        <v>94</v>
      </c>
      <c r="I89" s="13" t="s">
        <v>95</v>
      </c>
      <c r="J89" s="13" t="s">
        <v>96</v>
      </c>
      <c r="K89" s="14" t="s">
        <v>97</v>
      </c>
    </row>
    <row r="90" spans="2:11" ht="15" thickBot="1" x14ac:dyDescent="0.4">
      <c r="B90" s="15"/>
      <c r="C90" s="15"/>
      <c r="D90" s="16"/>
      <c r="E90" s="18"/>
      <c r="F90" s="18"/>
      <c r="G90" s="18"/>
      <c r="H90" s="18"/>
      <c r="I90" s="18"/>
      <c r="J90" s="18"/>
      <c r="K90" s="19"/>
    </row>
    <row r="91" spans="2:11" ht="91.5" thickBot="1" x14ac:dyDescent="0.5">
      <c r="B91" s="20" t="s">
        <v>99</v>
      </c>
      <c r="C91" s="20" t="s">
        <v>100</v>
      </c>
      <c r="D91" s="22" t="s">
        <v>101</v>
      </c>
      <c r="E91" s="22" t="s">
        <v>12</v>
      </c>
      <c r="F91" s="22" t="s">
        <v>14</v>
      </c>
      <c r="G91" s="22" t="s">
        <v>102</v>
      </c>
      <c r="H91" s="22" t="s">
        <v>103</v>
      </c>
      <c r="I91" s="22" t="s">
        <v>104</v>
      </c>
      <c r="J91" s="22" t="s">
        <v>105</v>
      </c>
      <c r="K91" s="23" t="s">
        <v>24</v>
      </c>
    </row>
    <row r="92" spans="2:11" x14ac:dyDescent="0.35">
      <c r="B92" s="24" t="s">
        <v>114</v>
      </c>
      <c r="C92" s="1" t="s">
        <v>2</v>
      </c>
      <c r="D92" s="25">
        <v>2.2217910327752239</v>
      </c>
      <c r="E92" s="25">
        <v>1.3139042333240143</v>
      </c>
      <c r="F92" s="25">
        <v>0.81177993944921489</v>
      </c>
      <c r="G92" s="25">
        <v>0.57817865874982699</v>
      </c>
      <c r="H92" s="25">
        <v>0.64661826325726934</v>
      </c>
      <c r="I92" s="25">
        <v>2.0306527933939078</v>
      </c>
      <c r="J92" s="25">
        <v>1.6512382293566528</v>
      </c>
      <c r="K92" s="26">
        <v>0.46522187773435503</v>
      </c>
    </row>
    <row r="93" spans="2:11" x14ac:dyDescent="0.35">
      <c r="B93" s="27"/>
      <c r="C93" s="2" t="s">
        <v>69</v>
      </c>
      <c r="D93" s="28">
        <v>2.5306527583469061</v>
      </c>
      <c r="E93" s="28">
        <v>1.6591075385240033</v>
      </c>
      <c r="F93" s="28">
        <v>1.1273875641625082</v>
      </c>
      <c r="G93" s="28">
        <v>0.8587272535332432</v>
      </c>
      <c r="H93" s="28">
        <v>0.94866877395646021</v>
      </c>
      <c r="I93" s="28">
        <v>2.3693348053759617</v>
      </c>
      <c r="J93" s="28">
        <v>1.9902378356314243</v>
      </c>
      <c r="K93" s="29">
        <v>0.6956426338316094</v>
      </c>
    </row>
    <row r="94" spans="2:11" x14ac:dyDescent="0.35">
      <c r="B94" s="27" t="s">
        <v>115</v>
      </c>
      <c r="C94" s="2" t="s">
        <v>71</v>
      </c>
      <c r="D94" s="28">
        <v>2.494353933841805</v>
      </c>
      <c r="E94" s="28">
        <v>1.6228087140189023</v>
      </c>
      <c r="F94" s="28">
        <v>1.0910887396574072</v>
      </c>
      <c r="G94" s="28">
        <v>0.82242842902814206</v>
      </c>
      <c r="H94" s="28">
        <v>0.91236994945135919</v>
      </c>
      <c r="I94" s="28">
        <v>2.3330359808708607</v>
      </c>
      <c r="J94" s="28">
        <v>1.9539390111263233</v>
      </c>
      <c r="K94" s="29">
        <v>0.65934380932650838</v>
      </c>
    </row>
    <row r="95" spans="2:11" x14ac:dyDescent="0.35">
      <c r="B95" s="30">
        <v>0</v>
      </c>
      <c r="C95" s="2" t="s">
        <v>73</v>
      </c>
      <c r="D95" s="28">
        <v>2.4399056970841535</v>
      </c>
      <c r="E95" s="28">
        <v>1.5683604772612507</v>
      </c>
      <c r="F95" s="28">
        <v>1.0366405028997556</v>
      </c>
      <c r="G95" s="28">
        <v>0.76798019227049064</v>
      </c>
      <c r="H95" s="28">
        <v>0.85792171269370765</v>
      </c>
      <c r="I95" s="28">
        <v>2.2785877441132092</v>
      </c>
      <c r="J95" s="28">
        <v>1.8994907743686718</v>
      </c>
      <c r="K95" s="29">
        <v>0.60489557256885684</v>
      </c>
    </row>
    <row r="96" spans="2:11" x14ac:dyDescent="0.35">
      <c r="B96" s="31"/>
      <c r="C96" s="2" t="s">
        <v>75</v>
      </c>
      <c r="D96" s="28">
        <v>2.3854574603265024</v>
      </c>
      <c r="E96" s="28">
        <v>1.5139122405035994</v>
      </c>
      <c r="F96" s="28">
        <v>0.9821922661421042</v>
      </c>
      <c r="G96" s="28">
        <v>0.71353195551283921</v>
      </c>
      <c r="H96" s="28">
        <v>0.80347347593605623</v>
      </c>
      <c r="I96" s="28">
        <v>2.2241395073555577</v>
      </c>
      <c r="J96" s="28">
        <v>1.8450425376110202</v>
      </c>
      <c r="K96" s="29">
        <v>0.55044733581120542</v>
      </c>
    </row>
    <row r="97" spans="2:11" x14ac:dyDescent="0.35">
      <c r="B97" s="31"/>
      <c r="C97" s="2" t="s">
        <v>77</v>
      </c>
      <c r="D97" s="28">
        <v>2.4677117877525014</v>
      </c>
      <c r="E97" s="28">
        <v>1.5856901598681241</v>
      </c>
      <c r="F97" s="28">
        <v>1.0651777501227961</v>
      </c>
      <c r="G97" s="28">
        <v>0.78767596509973747</v>
      </c>
      <c r="H97" s="28">
        <v>0.88326218497787745</v>
      </c>
      <c r="I97" s="28">
        <v>2.2987570480964781</v>
      </c>
      <c r="J97" s="28">
        <v>1.9210062943720052</v>
      </c>
      <c r="K97" s="29">
        <v>0.64821810451690565</v>
      </c>
    </row>
    <row r="98" spans="2:11" x14ac:dyDescent="0.35">
      <c r="B98" s="31"/>
      <c r="C98" s="2" t="s">
        <v>79</v>
      </c>
      <c r="D98" s="28">
        <v>2.4381803914361111</v>
      </c>
      <c r="E98" s="28">
        <v>1.556158763551734</v>
      </c>
      <c r="F98" s="28">
        <v>1.0356463538064058</v>
      </c>
      <c r="G98" s="28">
        <v>0.75814456878334724</v>
      </c>
      <c r="H98" s="28">
        <v>0.85373078866148722</v>
      </c>
      <c r="I98" s="28">
        <v>2.2692256517800882</v>
      </c>
      <c r="J98" s="28">
        <v>1.8914748980556151</v>
      </c>
      <c r="K98" s="29">
        <v>0.61868670820051541</v>
      </c>
    </row>
    <row r="99" spans="2:11" x14ac:dyDescent="0.35">
      <c r="B99" s="31"/>
      <c r="C99" s="2" t="s">
        <v>81</v>
      </c>
      <c r="D99" s="28">
        <v>2.3938832969615258</v>
      </c>
      <c r="E99" s="28">
        <v>1.5118616690771485</v>
      </c>
      <c r="F99" s="28">
        <v>0.99134925933182061</v>
      </c>
      <c r="G99" s="28">
        <v>0.71384747430876194</v>
      </c>
      <c r="H99" s="28">
        <v>0.80943369418690192</v>
      </c>
      <c r="I99" s="28">
        <v>2.2249285573055024</v>
      </c>
      <c r="J99" s="28">
        <v>1.8471778035810296</v>
      </c>
      <c r="K99" s="29">
        <v>0.57438961372593023</v>
      </c>
    </row>
    <row r="100" spans="2:11" x14ac:dyDescent="0.35">
      <c r="B100" s="31"/>
      <c r="C100" s="2" t="s">
        <v>83</v>
      </c>
      <c r="D100" s="28">
        <v>2.3495862024869405</v>
      </c>
      <c r="E100" s="28">
        <v>1.4675645746025632</v>
      </c>
      <c r="F100" s="28">
        <v>0.9470521648572352</v>
      </c>
      <c r="G100" s="28">
        <v>0.66955037983417653</v>
      </c>
      <c r="H100" s="28">
        <v>0.76513659971231651</v>
      </c>
      <c r="I100" s="28">
        <v>2.1806314628309171</v>
      </c>
      <c r="J100" s="28">
        <v>1.8028807091064445</v>
      </c>
      <c r="K100" s="29">
        <v>0.53009251925134482</v>
      </c>
    </row>
    <row r="101" spans="2:11" ht="15" thickBot="1" x14ac:dyDescent="0.4">
      <c r="B101" s="31"/>
      <c r="C101" s="3" t="s">
        <v>84</v>
      </c>
      <c r="D101" s="33">
        <v>2.5306527583469061</v>
      </c>
      <c r="E101" s="33">
        <v>1.6591075385240033</v>
      </c>
      <c r="F101" s="33">
        <v>1.1273875641625082</v>
      </c>
      <c r="G101" s="33">
        <v>0.8587272535332432</v>
      </c>
      <c r="H101" s="33">
        <v>0.94866877395646021</v>
      </c>
      <c r="I101" s="33">
        <v>2.3693348053759617</v>
      </c>
      <c r="J101" s="33">
        <v>1.9902378356314243</v>
      </c>
      <c r="K101" s="34">
        <v>0.6956426338316094</v>
      </c>
    </row>
    <row r="102" spans="2:11" x14ac:dyDescent="0.35">
      <c r="B102" s="36" t="s">
        <v>114</v>
      </c>
      <c r="C102" s="37" t="s">
        <v>2</v>
      </c>
      <c r="D102" s="25">
        <v>2.2142033531496392</v>
      </c>
      <c r="E102" s="25">
        <v>1.3063165536984296</v>
      </c>
      <c r="F102" s="25">
        <v>0.8041922598236303</v>
      </c>
      <c r="G102" s="25">
        <v>0.57059097912424239</v>
      </c>
      <c r="H102" s="25">
        <v>0.63903058363168486</v>
      </c>
      <c r="I102" s="25">
        <v>2.0230651137683231</v>
      </c>
      <c r="J102" s="25">
        <v>1.6436505497310681</v>
      </c>
      <c r="K102" s="26">
        <v>0.45763419810877048</v>
      </c>
    </row>
    <row r="103" spans="2:11" x14ac:dyDescent="0.35">
      <c r="B103" s="38"/>
      <c r="C103" s="39" t="s">
        <v>69</v>
      </c>
      <c r="D103" s="28">
        <v>2.5230650787213214</v>
      </c>
      <c r="E103" s="28">
        <v>1.6515198588984186</v>
      </c>
      <c r="F103" s="28">
        <v>1.1197998845369235</v>
      </c>
      <c r="G103" s="28">
        <v>0.85113957390765849</v>
      </c>
      <c r="H103" s="28">
        <v>0.94108109433087561</v>
      </c>
      <c r="I103" s="28">
        <v>2.361747125750377</v>
      </c>
      <c r="J103" s="28">
        <v>1.9826501560058396</v>
      </c>
      <c r="K103" s="29">
        <v>0.6880549542060248</v>
      </c>
    </row>
    <row r="104" spans="2:11" x14ac:dyDescent="0.35">
      <c r="B104" s="27" t="s">
        <v>116</v>
      </c>
      <c r="C104" s="39" t="s">
        <v>71</v>
      </c>
      <c r="D104" s="28">
        <v>2.4867662542162208</v>
      </c>
      <c r="E104" s="28">
        <v>1.6152210343933178</v>
      </c>
      <c r="F104" s="28">
        <v>1.0835010600318227</v>
      </c>
      <c r="G104" s="28">
        <v>0.81484074940255757</v>
      </c>
      <c r="H104" s="28">
        <v>0.90478226982577459</v>
      </c>
      <c r="I104" s="28">
        <v>2.3254483012452765</v>
      </c>
      <c r="J104" s="28">
        <v>1.9463513315007386</v>
      </c>
      <c r="K104" s="29">
        <v>0.65175612970092378</v>
      </c>
    </row>
    <row r="105" spans="2:11" x14ac:dyDescent="0.35">
      <c r="B105" s="40">
        <v>0</v>
      </c>
      <c r="C105" s="39" t="s">
        <v>73</v>
      </c>
      <c r="D105" s="28">
        <v>2.4323180174585692</v>
      </c>
      <c r="E105" s="28">
        <v>1.5607727976356662</v>
      </c>
      <c r="F105" s="28">
        <v>1.0290528232741711</v>
      </c>
      <c r="G105" s="28">
        <v>0.76039251264490615</v>
      </c>
      <c r="H105" s="28">
        <v>0.85033403306812316</v>
      </c>
      <c r="I105" s="28">
        <v>2.2710000644876249</v>
      </c>
      <c r="J105" s="28">
        <v>1.8919030947430873</v>
      </c>
      <c r="K105" s="29">
        <v>0.59730789294327236</v>
      </c>
    </row>
    <row r="106" spans="2:11" x14ac:dyDescent="0.35">
      <c r="B106" s="41"/>
      <c r="C106" s="39" t="s">
        <v>75</v>
      </c>
      <c r="D106" s="28">
        <v>2.3778697807009177</v>
      </c>
      <c r="E106" s="28">
        <v>1.5063245608780147</v>
      </c>
      <c r="F106" s="28">
        <v>0.9746045865165196</v>
      </c>
      <c r="G106" s="28">
        <v>0.70594427588725461</v>
      </c>
      <c r="H106" s="28">
        <v>0.79588579631047163</v>
      </c>
      <c r="I106" s="28">
        <v>2.2165518277299734</v>
      </c>
      <c r="J106" s="28">
        <v>1.8374548579854357</v>
      </c>
      <c r="K106" s="29">
        <v>0.54285965618562082</v>
      </c>
    </row>
    <row r="107" spans="2:11" x14ac:dyDescent="0.35">
      <c r="B107" s="41"/>
      <c r="C107" s="39" t="s">
        <v>77</v>
      </c>
      <c r="D107" s="28">
        <v>2.4601241081269167</v>
      </c>
      <c r="E107" s="28">
        <v>1.5781024802425396</v>
      </c>
      <c r="F107" s="28">
        <v>1.0575900704972117</v>
      </c>
      <c r="G107" s="28">
        <v>0.78008828547415288</v>
      </c>
      <c r="H107" s="28">
        <v>0.87567450535229285</v>
      </c>
      <c r="I107" s="28">
        <v>2.2911693684708938</v>
      </c>
      <c r="J107" s="28">
        <v>1.9134186147464209</v>
      </c>
      <c r="K107" s="29">
        <v>0.64063042489132116</v>
      </c>
    </row>
    <row r="108" spans="2:11" x14ac:dyDescent="0.35">
      <c r="B108" s="41"/>
      <c r="C108" s="39" t="s">
        <v>79</v>
      </c>
      <c r="D108" s="28">
        <v>2.4305927118105264</v>
      </c>
      <c r="E108" s="28">
        <v>1.5485710839261493</v>
      </c>
      <c r="F108" s="28">
        <v>1.0280586741808213</v>
      </c>
      <c r="G108" s="28">
        <v>0.75055688915776275</v>
      </c>
      <c r="H108" s="28">
        <v>0.84614310903590273</v>
      </c>
      <c r="I108" s="28">
        <v>2.2616379721545035</v>
      </c>
      <c r="J108" s="28">
        <v>1.8838872184300306</v>
      </c>
      <c r="K108" s="29">
        <v>0.61109902857493092</v>
      </c>
    </row>
    <row r="109" spans="2:11" x14ac:dyDescent="0.35">
      <c r="B109" s="41"/>
      <c r="C109" s="39" t="s">
        <v>81</v>
      </c>
      <c r="D109" s="28">
        <v>2.3862956173359411</v>
      </c>
      <c r="E109" s="28">
        <v>1.504273989451564</v>
      </c>
      <c r="F109" s="28">
        <v>0.9837615797062359</v>
      </c>
      <c r="G109" s="28">
        <v>0.70625979468317734</v>
      </c>
      <c r="H109" s="28">
        <v>0.80184601456131732</v>
      </c>
      <c r="I109" s="28">
        <v>2.2173408776799182</v>
      </c>
      <c r="J109" s="28">
        <v>1.8395901239554453</v>
      </c>
      <c r="K109" s="29">
        <v>0.56680193410034563</v>
      </c>
    </row>
    <row r="110" spans="2:11" x14ac:dyDescent="0.35">
      <c r="B110" s="41"/>
      <c r="C110" s="39" t="s">
        <v>83</v>
      </c>
      <c r="D110" s="28">
        <v>2.3419985228613562</v>
      </c>
      <c r="E110" s="28">
        <v>1.4599768949769785</v>
      </c>
      <c r="F110" s="28">
        <v>0.93946448523165071</v>
      </c>
      <c r="G110" s="28">
        <v>0.66196270020859205</v>
      </c>
      <c r="H110" s="28">
        <v>0.75754892008673202</v>
      </c>
      <c r="I110" s="28">
        <v>2.1730437832053329</v>
      </c>
      <c r="J110" s="28">
        <v>1.7952930294808598</v>
      </c>
      <c r="K110" s="29">
        <v>0.52250483962576033</v>
      </c>
    </row>
    <row r="111" spans="2:11" ht="15" thickBot="1" x14ac:dyDescent="0.4">
      <c r="B111" s="42"/>
      <c r="C111" s="43" t="s">
        <v>84</v>
      </c>
      <c r="D111" s="33">
        <v>2.5230650787213214</v>
      </c>
      <c r="E111" s="33">
        <v>1.6515198588984186</v>
      </c>
      <c r="F111" s="33">
        <v>1.1197998845369235</v>
      </c>
      <c r="G111" s="33">
        <v>0.85113957390765849</v>
      </c>
      <c r="H111" s="33">
        <v>0.94108109433087561</v>
      </c>
      <c r="I111" s="33">
        <v>2.361747125750377</v>
      </c>
      <c r="J111" s="33">
        <v>1.9826501560058396</v>
      </c>
      <c r="K111" s="34">
        <v>0.6880549542060248</v>
      </c>
    </row>
    <row r="112" spans="2:11" x14ac:dyDescent="0.35">
      <c r="B112" s="35" t="s">
        <v>114</v>
      </c>
      <c r="C112" s="1" t="s">
        <v>2</v>
      </c>
      <c r="D112" s="25">
        <v>2.2028218337112624</v>
      </c>
      <c r="E112" s="25">
        <v>1.2949350342600527</v>
      </c>
      <c r="F112" s="25">
        <v>0.79281074038525357</v>
      </c>
      <c r="G112" s="25">
        <v>0.55920945968586555</v>
      </c>
      <c r="H112" s="25">
        <v>0.62764906419330802</v>
      </c>
      <c r="I112" s="25">
        <v>2.0116835943299463</v>
      </c>
      <c r="J112" s="25">
        <v>1.6322690302926912</v>
      </c>
      <c r="K112" s="26">
        <v>0.44625267867039364</v>
      </c>
    </row>
    <row r="113" spans="2:11" x14ac:dyDescent="0.35">
      <c r="B113" s="27"/>
      <c r="C113" s="2" t="s">
        <v>69</v>
      </c>
      <c r="D113" s="28">
        <v>2.511683559282945</v>
      </c>
      <c r="E113" s="28">
        <v>1.6401383394600417</v>
      </c>
      <c r="F113" s="28">
        <v>1.1084183650985469</v>
      </c>
      <c r="G113" s="28">
        <v>0.83975805446928187</v>
      </c>
      <c r="H113" s="28">
        <v>0.92969957489249888</v>
      </c>
      <c r="I113" s="28">
        <v>2.3503656063120002</v>
      </c>
      <c r="J113" s="28">
        <v>1.9712686365674628</v>
      </c>
      <c r="K113" s="29">
        <v>0.67667343476764807</v>
      </c>
    </row>
    <row r="114" spans="2:11" ht="15" thickBot="1" x14ac:dyDescent="0.4">
      <c r="B114" s="27" t="s">
        <v>117</v>
      </c>
      <c r="C114" s="2" t="s">
        <v>71</v>
      </c>
      <c r="D114" s="28">
        <v>2.4753847347778439</v>
      </c>
      <c r="E114" s="28">
        <v>1.6038395149549409</v>
      </c>
      <c r="F114" s="44">
        <v>1.0721195405934458</v>
      </c>
      <c r="G114" s="28">
        <v>0.80345922996418073</v>
      </c>
      <c r="H114" s="28">
        <v>0.89340075038739786</v>
      </c>
      <c r="I114" s="28">
        <v>2.3140667818068996</v>
      </c>
      <c r="J114" s="28">
        <v>1.9349698120623617</v>
      </c>
      <c r="K114" s="29">
        <v>0.64037461026254705</v>
      </c>
    </row>
    <row r="115" spans="2:11" ht="15" thickBot="1" x14ac:dyDescent="0.4">
      <c r="B115" s="30">
        <v>0</v>
      </c>
      <c r="C115" s="2" t="s">
        <v>73</v>
      </c>
      <c r="D115" s="28">
        <v>2.4209364980201924</v>
      </c>
      <c r="E115" s="45">
        <v>1.5493912781972896</v>
      </c>
      <c r="F115" s="46">
        <v>1.0176713038357943</v>
      </c>
      <c r="G115" s="47">
        <v>0.74901099320652931</v>
      </c>
      <c r="H115" s="28">
        <v>0.83895251362974632</v>
      </c>
      <c r="I115" s="28">
        <v>2.2596185450492481</v>
      </c>
      <c r="J115" s="28">
        <v>1.8805215753047104</v>
      </c>
      <c r="K115" s="29">
        <v>0.58592637350489551</v>
      </c>
    </row>
    <row r="116" spans="2:11" x14ac:dyDescent="0.35">
      <c r="B116" s="31"/>
      <c r="C116" s="2" t="s">
        <v>75</v>
      </c>
      <c r="D116" s="28">
        <v>2.3664882612625409</v>
      </c>
      <c r="E116" s="28">
        <v>1.4949430414396379</v>
      </c>
      <c r="F116" s="48">
        <v>0.96322306707814287</v>
      </c>
      <c r="G116" s="28">
        <v>0.69456275644887788</v>
      </c>
      <c r="H116" s="28">
        <v>0.7845042768720949</v>
      </c>
      <c r="I116" s="28">
        <v>2.2051703082915965</v>
      </c>
      <c r="J116" s="28">
        <v>1.8260733385470589</v>
      </c>
      <c r="K116" s="29">
        <v>0.53147813674724409</v>
      </c>
    </row>
    <row r="117" spans="2:11" x14ac:dyDescent="0.35">
      <c r="B117" s="31"/>
      <c r="C117" s="2" t="s">
        <v>77</v>
      </c>
      <c r="D117" s="28">
        <v>2.4487425886885399</v>
      </c>
      <c r="E117" s="28">
        <v>1.5667209608041628</v>
      </c>
      <c r="F117" s="28">
        <v>1.0462085510588348</v>
      </c>
      <c r="G117" s="28">
        <v>0.76870676603577615</v>
      </c>
      <c r="H117" s="28">
        <v>0.86429298591391612</v>
      </c>
      <c r="I117" s="28">
        <v>2.279787849032517</v>
      </c>
      <c r="J117" s="28">
        <v>1.9020370953080441</v>
      </c>
      <c r="K117" s="29">
        <v>0.62924890545294432</v>
      </c>
    </row>
    <row r="118" spans="2:11" x14ac:dyDescent="0.35">
      <c r="B118" s="31"/>
      <c r="C118" s="2" t="s">
        <v>79</v>
      </c>
      <c r="D118" s="28">
        <v>2.4192111923721495</v>
      </c>
      <c r="E118" s="28">
        <v>1.5371895644877724</v>
      </c>
      <c r="F118" s="28">
        <v>1.0166771547424445</v>
      </c>
      <c r="G118" s="28">
        <v>0.73917536971938591</v>
      </c>
      <c r="H118" s="28">
        <v>0.83476158959752589</v>
      </c>
      <c r="I118" s="28">
        <v>2.2502564527161266</v>
      </c>
      <c r="J118" s="28">
        <v>1.8725056989916538</v>
      </c>
      <c r="K118" s="29">
        <v>0.59971750913655408</v>
      </c>
    </row>
    <row r="119" spans="2:11" x14ac:dyDescent="0.35">
      <c r="B119" s="31"/>
      <c r="C119" s="2" t="s">
        <v>81</v>
      </c>
      <c r="D119" s="28">
        <v>2.3749140978975647</v>
      </c>
      <c r="E119" s="28">
        <v>1.4928924700131871</v>
      </c>
      <c r="F119" s="28">
        <v>0.97238006026785917</v>
      </c>
      <c r="G119" s="28">
        <v>0.69487827524480061</v>
      </c>
      <c r="H119" s="28">
        <v>0.79046449512294048</v>
      </c>
      <c r="I119" s="28">
        <v>2.2059593582415413</v>
      </c>
      <c r="J119" s="28">
        <v>1.8282086045170685</v>
      </c>
      <c r="K119" s="29">
        <v>0.55542041466196879</v>
      </c>
    </row>
    <row r="120" spans="2:11" x14ac:dyDescent="0.35">
      <c r="B120" s="31"/>
      <c r="C120" s="2" t="s">
        <v>83</v>
      </c>
      <c r="D120" s="28">
        <v>2.3306170034229794</v>
      </c>
      <c r="E120" s="28">
        <v>1.4485953755386016</v>
      </c>
      <c r="F120" s="28">
        <v>0.92808296579327387</v>
      </c>
      <c r="G120" s="28">
        <v>0.65058118077021521</v>
      </c>
      <c r="H120" s="28">
        <v>0.74616740064835518</v>
      </c>
      <c r="I120" s="28">
        <v>2.161662263766956</v>
      </c>
      <c r="J120" s="28">
        <v>1.7839115100424829</v>
      </c>
      <c r="K120" s="29">
        <v>0.51112332018738349</v>
      </c>
    </row>
    <row r="121" spans="2:11" ht="15" thickBot="1" x14ac:dyDescent="0.4">
      <c r="B121" s="32"/>
      <c r="C121" s="3" t="s">
        <v>84</v>
      </c>
      <c r="D121" s="33">
        <v>2.511683559282945</v>
      </c>
      <c r="E121" s="33">
        <v>1.6401383394600417</v>
      </c>
      <c r="F121" s="33">
        <v>1.1084183650985469</v>
      </c>
      <c r="G121" s="33">
        <v>0.83975805446928187</v>
      </c>
      <c r="H121" s="33">
        <v>0.92969957489249888</v>
      </c>
      <c r="I121" s="33">
        <v>2.3503656063120002</v>
      </c>
      <c r="J121" s="33">
        <v>1.9712686365674628</v>
      </c>
      <c r="K121" s="34">
        <v>0.67667343476764807</v>
      </c>
    </row>
    <row r="122" spans="2:11" x14ac:dyDescent="0.35">
      <c r="B122" s="24" t="s">
        <v>114</v>
      </c>
      <c r="C122" s="1" t="s">
        <v>2</v>
      </c>
      <c r="D122" s="25">
        <v>2.1914403142728855</v>
      </c>
      <c r="E122" s="25">
        <v>1.2835535148216759</v>
      </c>
      <c r="F122" s="25">
        <v>0.78142922094687672</v>
      </c>
      <c r="G122" s="25">
        <v>0.54782794024748871</v>
      </c>
      <c r="H122" s="25">
        <v>0.61626754475493117</v>
      </c>
      <c r="I122" s="25">
        <v>2.0003020748915694</v>
      </c>
      <c r="J122" s="25">
        <v>1.6208875108543144</v>
      </c>
      <c r="K122" s="26">
        <v>0.43487115923201686</v>
      </c>
    </row>
    <row r="123" spans="2:11" x14ac:dyDescent="0.35">
      <c r="B123" s="27"/>
      <c r="C123" s="2" t="s">
        <v>69</v>
      </c>
      <c r="D123" s="28">
        <v>2.5003020398445681</v>
      </c>
      <c r="E123" s="28">
        <v>1.6287568200216649</v>
      </c>
      <c r="F123" s="28">
        <v>1.09703684566017</v>
      </c>
      <c r="G123" s="28">
        <v>0.82837653503090503</v>
      </c>
      <c r="H123" s="28">
        <v>0.91831805545412204</v>
      </c>
      <c r="I123" s="28">
        <v>2.3389840868736234</v>
      </c>
      <c r="J123" s="28">
        <v>1.9598871171290859</v>
      </c>
      <c r="K123" s="29">
        <v>0.66529191532927123</v>
      </c>
    </row>
    <row r="124" spans="2:11" x14ac:dyDescent="0.35">
      <c r="B124" s="27" t="s">
        <v>118</v>
      </c>
      <c r="C124" s="2" t="s">
        <v>71</v>
      </c>
      <c r="D124" s="28">
        <v>2.4640032153394671</v>
      </c>
      <c r="E124" s="28">
        <v>1.5924579955165641</v>
      </c>
      <c r="F124" s="28">
        <v>1.060738021155069</v>
      </c>
      <c r="G124" s="28">
        <v>0.792077710525804</v>
      </c>
      <c r="H124" s="28">
        <v>0.88201923094902102</v>
      </c>
      <c r="I124" s="28">
        <v>2.3026852623685228</v>
      </c>
      <c r="J124" s="28">
        <v>1.9235882926239851</v>
      </c>
      <c r="K124" s="29">
        <v>0.62899309082417021</v>
      </c>
    </row>
    <row r="125" spans="2:11" x14ac:dyDescent="0.35">
      <c r="B125" s="30">
        <v>0</v>
      </c>
      <c r="C125" s="2" t="s">
        <v>73</v>
      </c>
      <c r="D125" s="28">
        <v>2.4095549785818156</v>
      </c>
      <c r="E125" s="28">
        <v>1.5380097587589128</v>
      </c>
      <c r="F125" s="28">
        <v>1.0062897843974175</v>
      </c>
      <c r="G125" s="28">
        <v>0.73762947376815247</v>
      </c>
      <c r="H125" s="28">
        <v>0.82757099419136948</v>
      </c>
      <c r="I125" s="28">
        <v>2.2482370256108712</v>
      </c>
      <c r="J125" s="28">
        <v>1.8691400558663336</v>
      </c>
      <c r="K125" s="29">
        <v>0.57454485406651878</v>
      </c>
    </row>
    <row r="126" spans="2:11" x14ac:dyDescent="0.35">
      <c r="B126" s="31"/>
      <c r="C126" s="2" t="s">
        <v>75</v>
      </c>
      <c r="D126" s="28">
        <v>2.3551067418241645</v>
      </c>
      <c r="E126" s="28">
        <v>1.483561522001261</v>
      </c>
      <c r="F126" s="28">
        <v>0.95184154763976614</v>
      </c>
      <c r="G126" s="28">
        <v>0.68318123701050104</v>
      </c>
      <c r="H126" s="28">
        <v>0.77312275743371806</v>
      </c>
      <c r="I126" s="28">
        <v>2.1937887888532197</v>
      </c>
      <c r="J126" s="28">
        <v>1.814691819108682</v>
      </c>
      <c r="K126" s="29">
        <v>0.52009661730886725</v>
      </c>
    </row>
    <row r="127" spans="2:11" x14ac:dyDescent="0.35">
      <c r="B127" s="31"/>
      <c r="C127" s="2" t="s">
        <v>77</v>
      </c>
      <c r="D127" s="28">
        <v>2.437361069250163</v>
      </c>
      <c r="E127" s="28">
        <v>1.5553394413657859</v>
      </c>
      <c r="F127" s="28">
        <v>1.034827031620458</v>
      </c>
      <c r="G127" s="28">
        <v>0.7573252465973993</v>
      </c>
      <c r="H127" s="28">
        <v>0.85291146647553928</v>
      </c>
      <c r="I127" s="28">
        <v>2.2684063295941401</v>
      </c>
      <c r="J127" s="28">
        <v>1.8906555758696673</v>
      </c>
      <c r="K127" s="29">
        <v>0.61786738601456748</v>
      </c>
    </row>
    <row r="128" spans="2:11" x14ac:dyDescent="0.35">
      <c r="B128" s="31"/>
      <c r="C128" s="2" t="s">
        <v>79</v>
      </c>
      <c r="D128" s="28">
        <v>2.4078296729337727</v>
      </c>
      <c r="E128" s="28">
        <v>1.5258080450493956</v>
      </c>
      <c r="F128" s="28">
        <v>1.0052956353040676</v>
      </c>
      <c r="G128" s="28">
        <v>0.72779385028100907</v>
      </c>
      <c r="H128" s="28">
        <v>0.82338007015914905</v>
      </c>
      <c r="I128" s="28">
        <v>2.2388749332777498</v>
      </c>
      <c r="J128" s="28">
        <v>1.8611241795532769</v>
      </c>
      <c r="K128" s="29">
        <v>0.58833598969817735</v>
      </c>
    </row>
    <row r="129" spans="2:11" x14ac:dyDescent="0.35">
      <c r="B129" s="31"/>
      <c r="C129" s="2" t="s">
        <v>81</v>
      </c>
      <c r="D129" s="28">
        <v>2.3635325784591878</v>
      </c>
      <c r="E129" s="28">
        <v>1.4815109505748105</v>
      </c>
      <c r="F129" s="28">
        <v>0.96099854082948244</v>
      </c>
      <c r="G129" s="28">
        <v>0.68349675580642377</v>
      </c>
      <c r="H129" s="28">
        <v>0.77908297568456375</v>
      </c>
      <c r="I129" s="28">
        <v>2.1945778388031645</v>
      </c>
      <c r="J129" s="28">
        <v>1.8168270850786916</v>
      </c>
      <c r="K129" s="29">
        <v>0.54403889522359195</v>
      </c>
    </row>
    <row r="130" spans="2:11" x14ac:dyDescent="0.35">
      <c r="B130" s="31"/>
      <c r="C130" s="2" t="s">
        <v>83</v>
      </c>
      <c r="D130" s="28">
        <v>2.3192354839846026</v>
      </c>
      <c r="E130" s="28">
        <v>1.437213856100225</v>
      </c>
      <c r="F130" s="28">
        <v>0.91670144635489703</v>
      </c>
      <c r="G130" s="28">
        <v>0.63919966133183848</v>
      </c>
      <c r="H130" s="28">
        <v>0.73478588120997845</v>
      </c>
      <c r="I130" s="28">
        <v>2.1502807443285792</v>
      </c>
      <c r="J130" s="28">
        <v>1.7725299906041061</v>
      </c>
      <c r="K130" s="29">
        <v>0.49974180074900665</v>
      </c>
    </row>
    <row r="131" spans="2:11" ht="15" thickBot="1" x14ac:dyDescent="0.4">
      <c r="B131" s="32"/>
      <c r="C131" s="3" t="s">
        <v>84</v>
      </c>
      <c r="D131" s="33">
        <v>2.5003020398445681</v>
      </c>
      <c r="E131" s="33">
        <v>1.6287568200216649</v>
      </c>
      <c r="F131" s="33">
        <v>1.09703684566017</v>
      </c>
      <c r="G131" s="33">
        <v>0.82837653503090503</v>
      </c>
      <c r="H131" s="33">
        <v>0.91831805545412204</v>
      </c>
      <c r="I131" s="33">
        <v>2.3389840868736234</v>
      </c>
      <c r="J131" s="33">
        <v>1.9598871171290859</v>
      </c>
      <c r="K131" s="34">
        <v>0.66529191532927123</v>
      </c>
    </row>
    <row r="132" spans="2:11" x14ac:dyDescent="0.35">
      <c r="B132" s="36" t="s">
        <v>119</v>
      </c>
      <c r="C132" s="1" t="s">
        <v>2</v>
      </c>
      <c r="D132" s="25">
        <v>2.2061192257599531</v>
      </c>
      <c r="E132" s="25">
        <v>1.2983722025830036</v>
      </c>
      <c r="F132" s="25">
        <v>0.79781466430138548</v>
      </c>
      <c r="G132" s="25">
        <v>0.56872258802406994</v>
      </c>
      <c r="H132" s="25">
        <v>0.63765088465652697</v>
      </c>
      <c r="I132" s="25">
        <v>2.0134826540436883</v>
      </c>
      <c r="J132" s="25">
        <v>1.6341325720067923</v>
      </c>
      <c r="K132" s="26">
        <v>0.45584247844611608</v>
      </c>
    </row>
    <row r="133" spans="2:11" x14ac:dyDescent="0.35">
      <c r="B133" s="27"/>
      <c r="C133" s="2" t="s">
        <v>69</v>
      </c>
      <c r="D133" s="28">
        <v>2.5154149800439365</v>
      </c>
      <c r="E133" s="28">
        <v>1.6428196194296039</v>
      </c>
      <c r="F133" s="28">
        <v>1.1142119144284115</v>
      </c>
      <c r="G133" s="28">
        <v>0.84407549464411191</v>
      </c>
      <c r="H133" s="28">
        <v>0.93494608605674556</v>
      </c>
      <c r="I133" s="28">
        <v>2.3523624421319611</v>
      </c>
      <c r="J133" s="28">
        <v>1.9741044295606973</v>
      </c>
      <c r="K133" s="29">
        <v>0.68478457912357771</v>
      </c>
    </row>
    <row r="134" spans="2:11" x14ac:dyDescent="0.35">
      <c r="B134" s="27" t="s">
        <v>115</v>
      </c>
      <c r="C134" s="2" t="s">
        <v>71</v>
      </c>
      <c r="D134" s="28">
        <v>2.4791161555388359</v>
      </c>
      <c r="E134" s="28">
        <v>1.6065207949245028</v>
      </c>
      <c r="F134" s="28">
        <v>1.0779130899233105</v>
      </c>
      <c r="G134" s="28">
        <v>0.80777667013901089</v>
      </c>
      <c r="H134" s="28">
        <v>0.89864726155164454</v>
      </c>
      <c r="I134" s="28">
        <v>2.3160636176268601</v>
      </c>
      <c r="J134" s="28">
        <v>1.9378056050555965</v>
      </c>
      <c r="K134" s="29">
        <v>0.64848575461847668</v>
      </c>
    </row>
    <row r="135" spans="2:11" x14ac:dyDescent="0.35">
      <c r="B135" s="30">
        <v>0</v>
      </c>
      <c r="C135" s="2" t="s">
        <v>73</v>
      </c>
      <c r="D135" s="28">
        <v>2.4246679187811844</v>
      </c>
      <c r="E135" s="28">
        <v>1.5520725581668513</v>
      </c>
      <c r="F135" s="28">
        <v>1.0234648531656592</v>
      </c>
      <c r="G135" s="28">
        <v>0.75332843338135946</v>
      </c>
      <c r="H135" s="28">
        <v>0.84419902479399311</v>
      </c>
      <c r="I135" s="28">
        <v>2.261615380869209</v>
      </c>
      <c r="J135" s="28">
        <v>1.8833573682979448</v>
      </c>
      <c r="K135" s="29">
        <v>0.59403751786082526</v>
      </c>
    </row>
    <row r="136" spans="2:11" x14ac:dyDescent="0.35">
      <c r="B136" s="31"/>
      <c r="C136" s="2" t="s">
        <v>75</v>
      </c>
      <c r="D136" s="28">
        <v>2.3702196820235328</v>
      </c>
      <c r="E136" s="28">
        <v>1.4976243214092</v>
      </c>
      <c r="F136" s="28">
        <v>0.96901661640800762</v>
      </c>
      <c r="G136" s="28">
        <v>0.69888019662370793</v>
      </c>
      <c r="H136" s="28">
        <v>0.78975078803634158</v>
      </c>
      <c r="I136" s="28">
        <v>2.2071671441115575</v>
      </c>
      <c r="J136" s="28">
        <v>1.8289091315402934</v>
      </c>
      <c r="K136" s="29">
        <v>0.53958928110317383</v>
      </c>
    </row>
    <row r="137" spans="2:11" x14ac:dyDescent="0.35">
      <c r="B137" s="31"/>
      <c r="C137" s="2" t="s">
        <v>77</v>
      </c>
      <c r="D137" s="28">
        <v>2.4523509114860387</v>
      </c>
      <c r="E137" s="28">
        <v>1.569162506130783</v>
      </c>
      <c r="F137" s="28">
        <v>1.0519128321631417</v>
      </c>
      <c r="G137" s="28">
        <v>0.77391997028330262</v>
      </c>
      <c r="H137" s="28">
        <v>0.86943026149320479</v>
      </c>
      <c r="I137" s="28">
        <v>2.2816521419645794</v>
      </c>
      <c r="J137" s="28">
        <v>1.9046342237079879</v>
      </c>
      <c r="K137" s="29">
        <v>0.63893994551718192</v>
      </c>
    </row>
    <row r="138" spans="2:11" x14ac:dyDescent="0.35">
      <c r="B138" s="31"/>
      <c r="C138" s="2" t="s">
        <v>79</v>
      </c>
      <c r="D138" s="28">
        <v>2.4228195151696483</v>
      </c>
      <c r="E138" s="28">
        <v>1.5396311098143929</v>
      </c>
      <c r="F138" s="28">
        <v>1.0223814358467513</v>
      </c>
      <c r="G138" s="28">
        <v>0.74438857396691249</v>
      </c>
      <c r="H138" s="28">
        <v>0.83989886517681456</v>
      </c>
      <c r="I138" s="28">
        <v>2.2521207456481895</v>
      </c>
      <c r="J138" s="28">
        <v>1.8751028273915977</v>
      </c>
      <c r="K138" s="29">
        <v>0.60940854920079168</v>
      </c>
    </row>
    <row r="139" spans="2:11" x14ac:dyDescent="0.35">
      <c r="B139" s="31"/>
      <c r="C139" s="2" t="s">
        <v>81</v>
      </c>
      <c r="D139" s="28">
        <v>2.378522420695063</v>
      </c>
      <c r="E139" s="28">
        <v>1.4953340153398074</v>
      </c>
      <c r="F139" s="28">
        <v>0.97808434137216616</v>
      </c>
      <c r="G139" s="28">
        <v>0.7000914794923272</v>
      </c>
      <c r="H139" s="28">
        <v>0.79560177070222926</v>
      </c>
      <c r="I139" s="28">
        <v>2.2078236511736038</v>
      </c>
      <c r="J139" s="28">
        <v>1.8308057329170122</v>
      </c>
      <c r="K139" s="29">
        <v>0.5651114547262065</v>
      </c>
    </row>
    <row r="140" spans="2:11" x14ac:dyDescent="0.35">
      <c r="B140" s="31"/>
      <c r="C140" s="2" t="s">
        <v>83</v>
      </c>
      <c r="D140" s="28">
        <v>2.3342253262204777</v>
      </c>
      <c r="E140" s="28">
        <v>1.4510369208652221</v>
      </c>
      <c r="F140" s="28">
        <v>0.93378724689758075</v>
      </c>
      <c r="G140" s="28">
        <v>0.65579438501774179</v>
      </c>
      <c r="H140" s="28">
        <v>0.75130467622764396</v>
      </c>
      <c r="I140" s="28">
        <v>2.1635265566990185</v>
      </c>
      <c r="J140" s="28">
        <v>1.7865086384424269</v>
      </c>
      <c r="K140" s="29">
        <v>0.52081436025162109</v>
      </c>
    </row>
    <row r="141" spans="2:11" ht="15" thickBot="1" x14ac:dyDescent="0.4">
      <c r="B141" s="32"/>
      <c r="C141" s="3" t="s">
        <v>84</v>
      </c>
      <c r="D141" s="33">
        <v>2.5154149800439365</v>
      </c>
      <c r="E141" s="33">
        <v>1.6428196194296039</v>
      </c>
      <c r="F141" s="33">
        <v>1.1142119144284115</v>
      </c>
      <c r="G141" s="33">
        <v>0.84407549464411191</v>
      </c>
      <c r="H141" s="33">
        <v>0.93494608605674556</v>
      </c>
      <c r="I141" s="33">
        <v>2.3523624421319611</v>
      </c>
      <c r="J141" s="33">
        <v>1.9741044295606973</v>
      </c>
      <c r="K141" s="34">
        <v>0.68478457912357771</v>
      </c>
    </row>
    <row r="142" spans="2:11" x14ac:dyDescent="0.35">
      <c r="B142" s="36" t="s">
        <v>119</v>
      </c>
      <c r="C142" s="1" t="s">
        <v>2</v>
      </c>
      <c r="D142" s="25">
        <v>2.1997073574663757</v>
      </c>
      <c r="E142" s="25">
        <v>1.2919603342894264</v>
      </c>
      <c r="F142" s="25">
        <v>0.79140279600780838</v>
      </c>
      <c r="G142" s="25">
        <v>0.56231071973049274</v>
      </c>
      <c r="H142" s="25">
        <v>0.63123901636294977</v>
      </c>
      <c r="I142" s="25">
        <v>2.0070707857501109</v>
      </c>
      <c r="J142" s="25">
        <v>1.6277207037132151</v>
      </c>
      <c r="K142" s="26">
        <v>0.44943061015253888</v>
      </c>
    </row>
    <row r="143" spans="2:11" x14ac:dyDescent="0.35">
      <c r="B143" s="27"/>
      <c r="C143" s="2" t="s">
        <v>69</v>
      </c>
      <c r="D143" s="28">
        <v>2.5090031117503595</v>
      </c>
      <c r="E143" s="28">
        <v>1.6364077511360267</v>
      </c>
      <c r="F143" s="28">
        <v>1.1078000461348345</v>
      </c>
      <c r="G143" s="28">
        <v>0.8376636263505346</v>
      </c>
      <c r="H143" s="28">
        <v>0.92853421776316836</v>
      </c>
      <c r="I143" s="28">
        <v>2.3459505738383841</v>
      </c>
      <c r="J143" s="28">
        <v>1.9676925612671201</v>
      </c>
      <c r="K143" s="29">
        <v>0.6783727108300005</v>
      </c>
    </row>
    <row r="144" spans="2:11" x14ac:dyDescent="0.35">
      <c r="B144" s="27" t="s">
        <v>116</v>
      </c>
      <c r="C144" s="2" t="s">
        <v>71</v>
      </c>
      <c r="D144" s="28">
        <v>2.4727042872452585</v>
      </c>
      <c r="E144" s="28">
        <v>1.6001089266309256</v>
      </c>
      <c r="F144" s="28">
        <v>1.0715012216297333</v>
      </c>
      <c r="G144" s="28">
        <v>0.80136480184543368</v>
      </c>
      <c r="H144" s="28">
        <v>0.89223539325806733</v>
      </c>
      <c r="I144" s="28">
        <v>2.3096517493332831</v>
      </c>
      <c r="J144" s="28">
        <v>1.9313937367620191</v>
      </c>
      <c r="K144" s="29">
        <v>0.64207388632489948</v>
      </c>
    </row>
    <row r="145" spans="2:11" x14ac:dyDescent="0.35">
      <c r="B145" s="30">
        <v>0</v>
      </c>
      <c r="C145" s="2" t="s">
        <v>73</v>
      </c>
      <c r="D145" s="28">
        <v>2.4182560504876074</v>
      </c>
      <c r="E145" s="28">
        <v>1.5456606898732743</v>
      </c>
      <c r="F145" s="28">
        <v>1.017052984872082</v>
      </c>
      <c r="G145" s="28">
        <v>0.74691656508778215</v>
      </c>
      <c r="H145" s="28">
        <v>0.8377871565004158</v>
      </c>
      <c r="I145" s="28">
        <v>2.2552035125756316</v>
      </c>
      <c r="J145" s="28">
        <v>1.8769455000043678</v>
      </c>
      <c r="K145" s="29">
        <v>0.58762564956724805</v>
      </c>
    </row>
    <row r="146" spans="2:11" x14ac:dyDescent="0.35">
      <c r="B146" s="31"/>
      <c r="C146" s="2" t="s">
        <v>75</v>
      </c>
      <c r="D146" s="28">
        <v>2.3638078137299559</v>
      </c>
      <c r="E146" s="28">
        <v>1.4912124531156226</v>
      </c>
      <c r="F146" s="28">
        <v>0.96260474811443042</v>
      </c>
      <c r="G146" s="28">
        <v>0.69246832833013072</v>
      </c>
      <c r="H146" s="28">
        <v>0.78333891974276448</v>
      </c>
      <c r="I146" s="28">
        <v>2.20075527581798</v>
      </c>
      <c r="J146" s="28">
        <v>1.8224972632467162</v>
      </c>
      <c r="K146" s="29">
        <v>0.53317741280959652</v>
      </c>
    </row>
    <row r="147" spans="2:11" x14ac:dyDescent="0.35">
      <c r="B147" s="31"/>
      <c r="C147" s="2" t="s">
        <v>77</v>
      </c>
      <c r="D147" s="28">
        <v>2.4459390431924617</v>
      </c>
      <c r="E147" s="28">
        <v>1.5627506378372058</v>
      </c>
      <c r="F147" s="28">
        <v>1.0455009638695645</v>
      </c>
      <c r="G147" s="28">
        <v>0.76750810198972552</v>
      </c>
      <c r="H147" s="28">
        <v>0.86301839319962759</v>
      </c>
      <c r="I147" s="28">
        <v>2.2752402736710025</v>
      </c>
      <c r="J147" s="28">
        <v>1.8982223554144106</v>
      </c>
      <c r="K147" s="29">
        <v>0.63252807722360471</v>
      </c>
    </row>
    <row r="148" spans="2:11" x14ac:dyDescent="0.35">
      <c r="B148" s="31"/>
      <c r="C148" s="2" t="s">
        <v>79</v>
      </c>
      <c r="D148" s="28">
        <v>2.4164076468760713</v>
      </c>
      <c r="E148" s="28">
        <v>1.5332192415208157</v>
      </c>
      <c r="F148" s="28">
        <v>1.0159695675531741</v>
      </c>
      <c r="G148" s="28">
        <v>0.73797670567333529</v>
      </c>
      <c r="H148" s="28">
        <v>0.83348699688323735</v>
      </c>
      <c r="I148" s="28">
        <v>2.2457088773546121</v>
      </c>
      <c r="J148" s="28">
        <v>1.8686909590980203</v>
      </c>
      <c r="K148" s="29">
        <v>0.60299668090721459</v>
      </c>
    </row>
    <row r="149" spans="2:11" x14ac:dyDescent="0.35">
      <c r="B149" s="31"/>
      <c r="C149" s="2" t="s">
        <v>81</v>
      </c>
      <c r="D149" s="28">
        <v>2.372110552401486</v>
      </c>
      <c r="E149" s="28">
        <v>1.4889221470462304</v>
      </c>
      <c r="F149" s="28">
        <v>0.97167247307858884</v>
      </c>
      <c r="G149" s="28">
        <v>0.69367961119874988</v>
      </c>
      <c r="H149" s="28">
        <v>0.78918990240865206</v>
      </c>
      <c r="I149" s="28">
        <v>2.2014117828800268</v>
      </c>
      <c r="J149" s="28">
        <v>1.8243938646234352</v>
      </c>
      <c r="K149" s="29">
        <v>0.55869958643262918</v>
      </c>
    </row>
    <row r="150" spans="2:11" x14ac:dyDescent="0.35">
      <c r="B150" s="31"/>
      <c r="C150" s="2" t="s">
        <v>83</v>
      </c>
      <c r="D150" s="28">
        <v>2.3278134579269008</v>
      </c>
      <c r="E150" s="28">
        <v>1.4446250525716449</v>
      </c>
      <c r="F150" s="28">
        <v>0.92737537860400365</v>
      </c>
      <c r="G150" s="28">
        <v>0.64938251672416469</v>
      </c>
      <c r="H150" s="28">
        <v>0.74489280793406676</v>
      </c>
      <c r="I150" s="28">
        <v>2.1571146884054411</v>
      </c>
      <c r="J150" s="28">
        <v>1.7800967701488497</v>
      </c>
      <c r="K150" s="29">
        <v>0.51440249195804388</v>
      </c>
    </row>
    <row r="151" spans="2:11" ht="15" thickBot="1" x14ac:dyDescent="0.4">
      <c r="B151" s="32"/>
      <c r="C151" s="3" t="s">
        <v>84</v>
      </c>
      <c r="D151" s="33">
        <v>2.5090031117503595</v>
      </c>
      <c r="E151" s="33">
        <v>1.6364077511360267</v>
      </c>
      <c r="F151" s="33">
        <v>1.1078000461348345</v>
      </c>
      <c r="G151" s="33">
        <v>0.8376636263505346</v>
      </c>
      <c r="H151" s="33">
        <v>0.92853421776316836</v>
      </c>
      <c r="I151" s="33">
        <v>2.3459505738383841</v>
      </c>
      <c r="J151" s="33">
        <v>1.9676925612671201</v>
      </c>
      <c r="K151" s="34">
        <v>0.6783727108300005</v>
      </c>
    </row>
    <row r="152" spans="2:11" x14ac:dyDescent="0.35">
      <c r="B152" s="36" t="s">
        <v>119</v>
      </c>
      <c r="C152" s="1" t="s">
        <v>2</v>
      </c>
      <c r="D152" s="25">
        <v>2.19008955502601</v>
      </c>
      <c r="E152" s="25">
        <v>1.2823425318490604</v>
      </c>
      <c r="F152" s="25">
        <v>0.78178499356744258</v>
      </c>
      <c r="G152" s="25">
        <v>0.55269291729012693</v>
      </c>
      <c r="H152" s="25">
        <v>0.62162121392258396</v>
      </c>
      <c r="I152" s="25">
        <v>1.9974529833097452</v>
      </c>
      <c r="J152" s="25">
        <v>1.6181029012728492</v>
      </c>
      <c r="K152" s="26">
        <v>0.43981280771217307</v>
      </c>
    </row>
    <row r="153" spans="2:11" x14ac:dyDescent="0.35">
      <c r="B153" s="27"/>
      <c r="C153" s="2" t="s">
        <v>69</v>
      </c>
      <c r="D153" s="28">
        <v>2.4993853093099938</v>
      </c>
      <c r="E153" s="28">
        <v>1.6267899486956607</v>
      </c>
      <c r="F153" s="28">
        <v>1.0981822436944684</v>
      </c>
      <c r="G153" s="28">
        <v>0.82804582391016879</v>
      </c>
      <c r="H153" s="28">
        <v>0.91891641532280244</v>
      </c>
      <c r="I153" s="28">
        <v>2.3363327713980184</v>
      </c>
      <c r="J153" s="28">
        <v>1.9580747588267542</v>
      </c>
      <c r="K153" s="29">
        <v>0.66875490838963469</v>
      </c>
    </row>
    <row r="154" spans="2:11" x14ac:dyDescent="0.35">
      <c r="B154" s="27" t="s">
        <v>117</v>
      </c>
      <c r="C154" s="2" t="s">
        <v>71</v>
      </c>
      <c r="D154" s="28">
        <v>2.4630864848048928</v>
      </c>
      <c r="E154" s="28">
        <v>1.5904911241905599</v>
      </c>
      <c r="F154" s="28">
        <v>1.0618834191893676</v>
      </c>
      <c r="G154" s="28">
        <v>0.79174699940506787</v>
      </c>
      <c r="H154" s="28">
        <v>0.88261759081770153</v>
      </c>
      <c r="I154" s="28">
        <v>2.3000339468929174</v>
      </c>
      <c r="J154" s="28">
        <v>1.9217759343216534</v>
      </c>
      <c r="K154" s="29">
        <v>0.63245608388453367</v>
      </c>
    </row>
    <row r="155" spans="2:11" x14ac:dyDescent="0.35">
      <c r="B155" s="30">
        <v>0</v>
      </c>
      <c r="C155" s="2" t="s">
        <v>73</v>
      </c>
      <c r="D155" s="28">
        <v>2.4086382480472412</v>
      </c>
      <c r="E155" s="28">
        <v>1.5360428874329084</v>
      </c>
      <c r="F155" s="28">
        <v>1.007435182431716</v>
      </c>
      <c r="G155" s="28">
        <v>0.73729876264741634</v>
      </c>
      <c r="H155" s="28">
        <v>0.82816935406004999</v>
      </c>
      <c r="I155" s="28">
        <v>2.2455857101352659</v>
      </c>
      <c r="J155" s="28">
        <v>1.8673276975640021</v>
      </c>
      <c r="K155" s="29">
        <v>0.57800784712688225</v>
      </c>
    </row>
    <row r="156" spans="2:11" x14ac:dyDescent="0.35">
      <c r="B156" s="31"/>
      <c r="C156" s="2" t="s">
        <v>75</v>
      </c>
      <c r="D156" s="28">
        <v>2.3541900112895902</v>
      </c>
      <c r="E156" s="28">
        <v>1.4815946506752569</v>
      </c>
      <c r="F156" s="28">
        <v>0.9529869456740645</v>
      </c>
      <c r="G156" s="28">
        <v>0.68285052588976491</v>
      </c>
      <c r="H156" s="28">
        <v>0.77372111730239845</v>
      </c>
      <c r="I156" s="28">
        <v>2.1911374733776143</v>
      </c>
      <c r="J156" s="28">
        <v>1.8128794608063503</v>
      </c>
      <c r="K156" s="29">
        <v>0.52355961036923071</v>
      </c>
    </row>
    <row r="157" spans="2:11" x14ac:dyDescent="0.35">
      <c r="B157" s="31"/>
      <c r="C157" s="2" t="s">
        <v>77</v>
      </c>
      <c r="D157" s="28">
        <v>2.436321240752096</v>
      </c>
      <c r="E157" s="28">
        <v>1.5531328353968399</v>
      </c>
      <c r="F157" s="28">
        <v>1.0358831614291986</v>
      </c>
      <c r="G157" s="28">
        <v>0.75789029954935971</v>
      </c>
      <c r="H157" s="28">
        <v>0.85340059075926178</v>
      </c>
      <c r="I157" s="28">
        <v>2.2656224712306363</v>
      </c>
      <c r="J157" s="28">
        <v>1.8886045529740447</v>
      </c>
      <c r="K157" s="29">
        <v>0.6229102747832389</v>
      </c>
    </row>
    <row r="158" spans="2:11" x14ac:dyDescent="0.35">
      <c r="B158" s="31"/>
      <c r="C158" s="2" t="s">
        <v>79</v>
      </c>
      <c r="D158" s="28">
        <v>2.4067898444357056</v>
      </c>
      <c r="E158" s="28">
        <v>1.5236014390804498</v>
      </c>
      <c r="F158" s="28">
        <v>1.0063517651128084</v>
      </c>
      <c r="G158" s="28">
        <v>0.72835890323296948</v>
      </c>
      <c r="H158" s="28">
        <v>0.82386919444287154</v>
      </c>
      <c r="I158" s="28">
        <v>2.2360910749142464</v>
      </c>
      <c r="J158" s="28">
        <v>1.8590731566576546</v>
      </c>
      <c r="K158" s="29">
        <v>0.59337887846684878</v>
      </c>
    </row>
    <row r="159" spans="2:11" x14ac:dyDescent="0.35">
      <c r="B159" s="31"/>
      <c r="C159" s="2" t="s">
        <v>81</v>
      </c>
      <c r="D159" s="28">
        <v>2.3624927499611204</v>
      </c>
      <c r="E159" s="28">
        <v>1.4793043446058645</v>
      </c>
      <c r="F159" s="28">
        <v>0.96205467063822303</v>
      </c>
      <c r="G159" s="28">
        <v>0.68406180875838407</v>
      </c>
      <c r="H159" s="28">
        <v>0.77957209996828625</v>
      </c>
      <c r="I159" s="28">
        <v>2.1917939804396611</v>
      </c>
      <c r="J159" s="28">
        <v>1.8147760621830693</v>
      </c>
      <c r="K159" s="29">
        <v>0.54908178399226337</v>
      </c>
    </row>
    <row r="160" spans="2:11" x14ac:dyDescent="0.35">
      <c r="B160" s="31"/>
      <c r="C160" s="2" t="s">
        <v>83</v>
      </c>
      <c r="D160" s="28">
        <v>2.3181956554865351</v>
      </c>
      <c r="E160" s="28">
        <v>1.4350072501312789</v>
      </c>
      <c r="F160" s="28">
        <v>0.91775757616363784</v>
      </c>
      <c r="G160" s="28">
        <v>0.63976471428379889</v>
      </c>
      <c r="H160" s="28">
        <v>0.73527500549370095</v>
      </c>
      <c r="I160" s="28">
        <v>2.1474968859650754</v>
      </c>
      <c r="J160" s="28">
        <v>1.7704789677084838</v>
      </c>
      <c r="K160" s="29">
        <v>0.50478468951767808</v>
      </c>
    </row>
    <row r="161" spans="2:11" ht="15" thickBot="1" x14ac:dyDescent="0.4">
      <c r="B161" s="32"/>
      <c r="C161" s="3" t="s">
        <v>84</v>
      </c>
      <c r="D161" s="33">
        <v>2.4993853093099938</v>
      </c>
      <c r="E161" s="33">
        <v>1.6267899486956607</v>
      </c>
      <c r="F161" s="33">
        <v>1.0981822436944684</v>
      </c>
      <c r="G161" s="33">
        <v>0.82804582391016879</v>
      </c>
      <c r="H161" s="33">
        <v>0.91891641532280244</v>
      </c>
      <c r="I161" s="33">
        <v>2.3363327713980184</v>
      </c>
      <c r="J161" s="33">
        <v>1.9580747588267542</v>
      </c>
      <c r="K161" s="34">
        <v>0.66875490838963469</v>
      </c>
    </row>
    <row r="162" spans="2:11" x14ac:dyDescent="0.35">
      <c r="B162" s="36" t="s">
        <v>119</v>
      </c>
      <c r="C162" s="1" t="s">
        <v>2</v>
      </c>
      <c r="D162" s="25">
        <v>2.1804717525856443</v>
      </c>
      <c r="E162" s="25">
        <v>1.2727247294086947</v>
      </c>
      <c r="F162" s="25">
        <v>0.77216719112707677</v>
      </c>
      <c r="G162" s="25">
        <v>0.54307511484976112</v>
      </c>
      <c r="H162" s="25">
        <v>0.61200341148221815</v>
      </c>
      <c r="I162" s="25">
        <v>1.9878351808693795</v>
      </c>
      <c r="J162" s="25">
        <v>1.6084850988324835</v>
      </c>
      <c r="K162" s="26">
        <v>0.43019500527180721</v>
      </c>
    </row>
    <row r="163" spans="2:11" x14ac:dyDescent="0.35">
      <c r="B163" s="27"/>
      <c r="C163" s="2" t="s">
        <v>69</v>
      </c>
      <c r="D163" s="28">
        <v>2.4897675068696281</v>
      </c>
      <c r="E163" s="28">
        <v>1.617172146255295</v>
      </c>
      <c r="F163" s="28">
        <v>1.0885644412541027</v>
      </c>
      <c r="G163" s="28">
        <v>0.81842802146980298</v>
      </c>
      <c r="H163" s="28">
        <v>0.90929861288243663</v>
      </c>
      <c r="I163" s="28">
        <v>2.3267149689576523</v>
      </c>
      <c r="J163" s="28">
        <v>1.9484569563863885</v>
      </c>
      <c r="K163" s="29">
        <v>0.65913710594926889</v>
      </c>
    </row>
    <row r="164" spans="2:11" x14ac:dyDescent="0.35">
      <c r="B164" s="27" t="s">
        <v>118</v>
      </c>
      <c r="C164" s="2" t="s">
        <v>71</v>
      </c>
      <c r="D164" s="28">
        <v>2.4534686823645271</v>
      </c>
      <c r="E164" s="28">
        <v>1.580873321750194</v>
      </c>
      <c r="F164" s="28">
        <v>1.0522656167490017</v>
      </c>
      <c r="G164" s="28">
        <v>0.78212919696470207</v>
      </c>
      <c r="H164" s="28">
        <v>0.87299978837733572</v>
      </c>
      <c r="I164" s="28">
        <v>2.2904161444525517</v>
      </c>
      <c r="J164" s="28">
        <v>1.9121581318812875</v>
      </c>
      <c r="K164" s="29">
        <v>0.62283828144416786</v>
      </c>
    </row>
    <row r="165" spans="2:11" x14ac:dyDescent="0.35">
      <c r="B165" s="30">
        <v>0</v>
      </c>
      <c r="C165" s="2" t="s">
        <v>73</v>
      </c>
      <c r="D165" s="28">
        <v>2.3990204456068756</v>
      </c>
      <c r="E165" s="28">
        <v>1.5264250849925427</v>
      </c>
      <c r="F165" s="28">
        <v>0.99781737999135023</v>
      </c>
      <c r="G165" s="28">
        <v>0.72768096020705053</v>
      </c>
      <c r="H165" s="28">
        <v>0.81855155161968418</v>
      </c>
      <c r="I165" s="28">
        <v>2.2359679076949002</v>
      </c>
      <c r="J165" s="28">
        <v>1.8577098951236359</v>
      </c>
      <c r="K165" s="29">
        <v>0.56839004468651644</v>
      </c>
    </row>
    <row r="166" spans="2:11" x14ac:dyDescent="0.35">
      <c r="B166" s="31"/>
      <c r="C166" s="2" t="s">
        <v>75</v>
      </c>
      <c r="D166" s="28">
        <v>2.3445722088492245</v>
      </c>
      <c r="E166" s="28">
        <v>1.4719768482348909</v>
      </c>
      <c r="F166" s="28">
        <v>0.94336914323369869</v>
      </c>
      <c r="G166" s="28">
        <v>0.67323272344939911</v>
      </c>
      <c r="H166" s="28">
        <v>0.76410331486203265</v>
      </c>
      <c r="I166" s="28">
        <v>2.1815196709372486</v>
      </c>
      <c r="J166" s="28">
        <v>1.8032616583659846</v>
      </c>
      <c r="K166" s="29">
        <v>0.5139418079288649</v>
      </c>
    </row>
    <row r="167" spans="2:11" x14ac:dyDescent="0.35">
      <c r="B167" s="31"/>
      <c r="C167" s="2" t="s">
        <v>77</v>
      </c>
      <c r="D167" s="28">
        <v>2.4267034383117299</v>
      </c>
      <c r="E167" s="28">
        <v>1.543515032956474</v>
      </c>
      <c r="F167" s="28">
        <v>1.0262653589888329</v>
      </c>
      <c r="G167" s="28">
        <v>0.74827249710899391</v>
      </c>
      <c r="H167" s="28">
        <v>0.84378278831889597</v>
      </c>
      <c r="I167" s="28">
        <v>2.2560046687902706</v>
      </c>
      <c r="J167" s="28">
        <v>1.8789867505336788</v>
      </c>
      <c r="K167" s="29">
        <v>0.6132924723428731</v>
      </c>
    </row>
    <row r="168" spans="2:11" x14ac:dyDescent="0.35">
      <c r="B168" s="31"/>
      <c r="C168" s="2" t="s">
        <v>79</v>
      </c>
      <c r="D168" s="28">
        <v>2.3971720419953395</v>
      </c>
      <c r="E168" s="28">
        <v>1.5139836366400841</v>
      </c>
      <c r="F168" s="28">
        <v>0.99673396267244263</v>
      </c>
      <c r="G168" s="28">
        <v>0.71874110079260367</v>
      </c>
      <c r="H168" s="28">
        <v>0.81425139200250574</v>
      </c>
      <c r="I168" s="28">
        <v>2.2264732724738803</v>
      </c>
      <c r="J168" s="28">
        <v>1.8494553542172887</v>
      </c>
      <c r="K168" s="29">
        <v>0.58376107602648297</v>
      </c>
    </row>
    <row r="169" spans="2:11" x14ac:dyDescent="0.35">
      <c r="B169" s="31"/>
      <c r="C169" s="2" t="s">
        <v>81</v>
      </c>
      <c r="D169" s="28">
        <v>2.3528749475207542</v>
      </c>
      <c r="E169" s="28">
        <v>1.4696865421654988</v>
      </c>
      <c r="F169" s="28">
        <v>0.95243686819785722</v>
      </c>
      <c r="G169" s="28">
        <v>0.67444400631801826</v>
      </c>
      <c r="H169" s="28">
        <v>0.76995429752792044</v>
      </c>
      <c r="I169" s="28">
        <v>2.182176177999295</v>
      </c>
      <c r="J169" s="28">
        <v>1.8051582597427036</v>
      </c>
      <c r="K169" s="29">
        <v>0.53946398155189756</v>
      </c>
    </row>
    <row r="170" spans="2:11" x14ac:dyDescent="0.35">
      <c r="B170" s="31"/>
      <c r="C170" s="2" t="s">
        <v>83</v>
      </c>
      <c r="D170" s="28">
        <v>2.3085778530461689</v>
      </c>
      <c r="E170" s="28">
        <v>1.4253894476909132</v>
      </c>
      <c r="F170" s="28">
        <v>0.90813977372327204</v>
      </c>
      <c r="G170" s="28">
        <v>0.63014691184343286</v>
      </c>
      <c r="H170" s="28">
        <v>0.72565720305333503</v>
      </c>
      <c r="I170" s="28">
        <v>2.1378790835247097</v>
      </c>
      <c r="J170" s="28">
        <v>1.7608611652681181</v>
      </c>
      <c r="K170" s="29">
        <v>0.49516688707731221</v>
      </c>
    </row>
    <row r="171" spans="2:11" ht="15" thickBot="1" x14ac:dyDescent="0.4">
      <c r="B171" s="32"/>
      <c r="C171" s="3" t="s">
        <v>84</v>
      </c>
      <c r="D171" s="33">
        <v>2.4897675068696281</v>
      </c>
      <c r="E171" s="33">
        <v>1.617172146255295</v>
      </c>
      <c r="F171" s="33">
        <v>1.0885644412541027</v>
      </c>
      <c r="G171" s="33">
        <v>0.81842802146980298</v>
      </c>
      <c r="H171" s="33">
        <v>0.90929861288243663</v>
      </c>
      <c r="I171" s="33">
        <v>2.3267149689576523</v>
      </c>
      <c r="J171" s="33">
        <v>1.9484569563863885</v>
      </c>
      <c r="K171" s="34">
        <v>0.65913710594926889</v>
      </c>
    </row>
    <row r="173" spans="2:11" ht="15" thickBot="1" x14ac:dyDescent="0.4"/>
    <row r="174" spans="2:11" ht="26.5" thickBot="1" x14ac:dyDescent="0.65">
      <c r="B174" s="4" t="s">
        <v>85</v>
      </c>
      <c r="C174" s="5"/>
      <c r="D174" s="6">
        <v>2</v>
      </c>
      <c r="E174" s="7" t="s">
        <v>120</v>
      </c>
      <c r="F174" s="8"/>
      <c r="G174" s="8"/>
      <c r="H174" s="8"/>
      <c r="I174" s="9"/>
      <c r="J174" s="5" t="s">
        <v>87</v>
      </c>
      <c r="K174" s="10" t="s">
        <v>4</v>
      </c>
    </row>
    <row r="175" spans="2:11" ht="15" thickBot="1" x14ac:dyDescent="0.4">
      <c r="B175" s="11" t="s">
        <v>88</v>
      </c>
      <c r="C175" s="12" t="s">
        <v>89</v>
      </c>
      <c r="D175" s="11" t="s">
        <v>90</v>
      </c>
      <c r="E175" s="13" t="s">
        <v>91</v>
      </c>
      <c r="F175" s="13" t="s">
        <v>92</v>
      </c>
      <c r="G175" s="13" t="s">
        <v>93</v>
      </c>
      <c r="H175" s="13" t="s">
        <v>94</v>
      </c>
      <c r="I175" s="13" t="s">
        <v>95</v>
      </c>
      <c r="J175" s="13" t="s">
        <v>96</v>
      </c>
      <c r="K175" s="14" t="s">
        <v>97</v>
      </c>
    </row>
    <row r="176" spans="2:11" ht="15" thickBot="1" x14ac:dyDescent="0.4">
      <c r="B176" s="15"/>
      <c r="C176" s="15"/>
      <c r="D176" s="16"/>
      <c r="E176" s="18"/>
      <c r="F176" s="18"/>
      <c r="G176" s="18"/>
      <c r="H176" s="18"/>
      <c r="I176" s="18"/>
      <c r="J176" s="18"/>
      <c r="K176" s="19"/>
    </row>
    <row r="177" spans="2:11" ht="91.5" thickBot="1" x14ac:dyDescent="0.5">
      <c r="B177" s="20" t="s">
        <v>99</v>
      </c>
      <c r="C177" s="20" t="s">
        <v>100</v>
      </c>
      <c r="D177" s="22" t="s">
        <v>101</v>
      </c>
      <c r="E177" s="22" t="s">
        <v>12</v>
      </c>
      <c r="F177" s="22" t="s">
        <v>14</v>
      </c>
      <c r="G177" s="22" t="s">
        <v>102</v>
      </c>
      <c r="H177" s="22" t="s">
        <v>103</v>
      </c>
      <c r="I177" s="22" t="s">
        <v>104</v>
      </c>
      <c r="J177" s="22" t="s">
        <v>105</v>
      </c>
      <c r="K177" s="23" t="s">
        <v>24</v>
      </c>
    </row>
    <row r="178" spans="2:11" x14ac:dyDescent="0.35">
      <c r="B178" s="36" t="s">
        <v>121</v>
      </c>
      <c r="C178" s="1" t="s">
        <v>2</v>
      </c>
      <c r="D178" s="25">
        <v>2.425274122919411</v>
      </c>
      <c r="E178" s="25">
        <v>1.5315963483725814</v>
      </c>
      <c r="F178" s="25">
        <v>0.9903713284935447</v>
      </c>
      <c r="G178" s="25">
        <v>0.70032728869309524</v>
      </c>
      <c r="H178" s="25">
        <v>0.80084432303751574</v>
      </c>
      <c r="I178" s="25">
        <v>2.2630520681382698</v>
      </c>
      <c r="J178" s="25">
        <v>1.877056417940423</v>
      </c>
      <c r="K178" s="26">
        <v>0.57726072432964726</v>
      </c>
    </row>
    <row r="179" spans="2:11" x14ac:dyDescent="0.35">
      <c r="B179" s="49"/>
      <c r="C179" s="2" t="s">
        <v>69</v>
      </c>
      <c r="D179" s="28">
        <v>2.8239699058988443</v>
      </c>
      <c r="E179" s="28">
        <v>1.97920606582874</v>
      </c>
      <c r="F179" s="28">
        <v>1.3891533794822357</v>
      </c>
      <c r="G179" s="28">
        <v>1.1506031864999362</v>
      </c>
      <c r="H179" s="28">
        <v>1.2188374799511708</v>
      </c>
      <c r="I179" s="28">
        <v>2.7003407378448059</v>
      </c>
      <c r="J179" s="28">
        <v>2.3205148905835502</v>
      </c>
      <c r="K179" s="29">
        <v>0.96349308628323826</v>
      </c>
    </row>
    <row r="180" spans="2:11" x14ac:dyDescent="0.35">
      <c r="B180" s="49"/>
      <c r="C180" s="2" t="s">
        <v>71</v>
      </c>
      <c r="D180" s="28">
        <v>2.7876710813937433</v>
      </c>
      <c r="E180" s="28">
        <v>1.9429072413236392</v>
      </c>
      <c r="F180" s="28">
        <v>1.3528545549771349</v>
      </c>
      <c r="G180" s="28">
        <v>1.1143043619948354</v>
      </c>
      <c r="H180" s="28">
        <v>1.18253865544607</v>
      </c>
      <c r="I180" s="28">
        <v>2.6640419133397049</v>
      </c>
      <c r="J180" s="28">
        <v>2.2842160660784487</v>
      </c>
      <c r="K180" s="29">
        <v>0.92719426177813735</v>
      </c>
    </row>
    <row r="181" spans="2:11" x14ac:dyDescent="0.35">
      <c r="B181" s="40">
        <v>0</v>
      </c>
      <c r="C181" s="2" t="s">
        <v>73</v>
      </c>
      <c r="D181" s="28">
        <v>2.7332228446360918</v>
      </c>
      <c r="E181" s="28">
        <v>1.8884590045659877</v>
      </c>
      <c r="F181" s="28">
        <v>1.2984063182194834</v>
      </c>
      <c r="G181" s="28">
        <v>1.0598561252371839</v>
      </c>
      <c r="H181" s="28">
        <v>1.1280904186884184</v>
      </c>
      <c r="I181" s="28">
        <v>2.6095936765820533</v>
      </c>
      <c r="J181" s="28">
        <v>2.2297678293207976</v>
      </c>
      <c r="K181" s="29">
        <v>0.87274602502048582</v>
      </c>
    </row>
    <row r="182" spans="2:11" x14ac:dyDescent="0.35">
      <c r="B182" s="41"/>
      <c r="C182" s="2" t="s">
        <v>75</v>
      </c>
      <c r="D182" s="28">
        <v>2.6787746078784407</v>
      </c>
      <c r="E182" s="28">
        <v>1.8340107678083362</v>
      </c>
      <c r="F182" s="28">
        <v>1.2439580814618318</v>
      </c>
      <c r="G182" s="28">
        <v>1.0054078884795323</v>
      </c>
      <c r="H182" s="28">
        <v>1.0736421819307669</v>
      </c>
      <c r="I182" s="28">
        <v>2.5551454398244022</v>
      </c>
      <c r="J182" s="28">
        <v>2.1753195925631457</v>
      </c>
      <c r="K182" s="29">
        <v>0.81829778826283439</v>
      </c>
    </row>
    <row r="183" spans="2:11" x14ac:dyDescent="0.35">
      <c r="B183" s="41"/>
      <c r="C183" s="2" t="s">
        <v>77</v>
      </c>
      <c r="D183" s="28">
        <v>2.7440563549940009</v>
      </c>
      <c r="E183" s="28">
        <v>1.8926838673968449</v>
      </c>
      <c r="F183" s="28">
        <v>1.3104761633690742</v>
      </c>
      <c r="G183" s="28">
        <v>1.0664538579075116</v>
      </c>
      <c r="H183" s="28">
        <v>1.1407811058984958</v>
      </c>
      <c r="I183" s="28">
        <v>2.6147152288094397</v>
      </c>
      <c r="J183" s="28">
        <v>2.2311768015702818</v>
      </c>
      <c r="K183" s="29">
        <v>0.87828440692632925</v>
      </c>
    </row>
    <row r="184" spans="2:11" x14ac:dyDescent="0.35">
      <c r="B184" s="41"/>
      <c r="C184" s="2" t="s">
        <v>79</v>
      </c>
      <c r="D184" s="28">
        <v>2.7145249586776106</v>
      </c>
      <c r="E184" s="28">
        <v>1.8631524710804546</v>
      </c>
      <c r="F184" s="28">
        <v>1.2809447670526839</v>
      </c>
      <c r="G184" s="28">
        <v>1.0369224615911212</v>
      </c>
      <c r="H184" s="28">
        <v>1.1112497095821054</v>
      </c>
      <c r="I184" s="28">
        <v>2.5851838324930494</v>
      </c>
      <c r="J184" s="28">
        <v>2.2016454052538914</v>
      </c>
      <c r="K184" s="29">
        <v>0.84875301060993913</v>
      </c>
    </row>
    <row r="185" spans="2:11" x14ac:dyDescent="0.35">
      <c r="B185" s="41"/>
      <c r="C185" s="2" t="s">
        <v>81</v>
      </c>
      <c r="D185" s="28">
        <v>2.6702278642030253</v>
      </c>
      <c r="E185" s="28">
        <v>1.8188553766058693</v>
      </c>
      <c r="F185" s="28">
        <v>1.2366476725780986</v>
      </c>
      <c r="G185" s="28">
        <v>0.99262536711653593</v>
      </c>
      <c r="H185" s="28">
        <v>1.0669526151075202</v>
      </c>
      <c r="I185" s="28">
        <v>2.5408867380184641</v>
      </c>
      <c r="J185" s="28">
        <v>2.1573483107793061</v>
      </c>
      <c r="K185" s="29">
        <v>0.80445591613535372</v>
      </c>
    </row>
    <row r="186" spans="2:11" x14ac:dyDescent="0.35">
      <c r="B186" s="41"/>
      <c r="C186" s="2" t="s">
        <v>83</v>
      </c>
      <c r="D186" s="28">
        <v>2.62593076972844</v>
      </c>
      <c r="E186" s="28">
        <v>1.7745582821312837</v>
      </c>
      <c r="F186" s="28">
        <v>1.1923505781035131</v>
      </c>
      <c r="G186" s="28">
        <v>0.94832827264195063</v>
      </c>
      <c r="H186" s="28">
        <v>1.0226555206329349</v>
      </c>
      <c r="I186" s="28">
        <v>2.4965896435438788</v>
      </c>
      <c r="J186" s="28">
        <v>2.1130512163047204</v>
      </c>
      <c r="K186" s="29">
        <v>0.76015882166076842</v>
      </c>
    </row>
    <row r="187" spans="2:11" ht="15" thickBot="1" x14ac:dyDescent="0.4">
      <c r="B187" s="42"/>
      <c r="C187" s="3" t="s">
        <v>84</v>
      </c>
      <c r="D187" s="33">
        <v>2.8239699058988443</v>
      </c>
      <c r="E187" s="33">
        <v>1.97920606582874</v>
      </c>
      <c r="F187" s="33">
        <v>1.3891533794822357</v>
      </c>
      <c r="G187" s="33">
        <v>1.1506031864999362</v>
      </c>
      <c r="H187" s="33">
        <v>1.2188374799511708</v>
      </c>
      <c r="I187" s="33">
        <v>2.7003407378448059</v>
      </c>
      <c r="J187" s="33">
        <v>2.3205148905835502</v>
      </c>
      <c r="K187" s="34">
        <v>0.96349308628323826</v>
      </c>
    </row>
    <row r="188" spans="2:11" x14ac:dyDescent="0.35">
      <c r="B188" s="36" t="s">
        <v>122</v>
      </c>
      <c r="C188" s="37" t="s">
        <v>2</v>
      </c>
      <c r="D188" s="25">
        <v>2.2710228068070006</v>
      </c>
      <c r="E188" s="25">
        <v>1.3683590811614863</v>
      </c>
      <c r="F188" s="25">
        <v>0.85356357604214117</v>
      </c>
      <c r="G188" s="25">
        <v>0.60286587812852221</v>
      </c>
      <c r="H188" s="25">
        <v>0.66941534020392512</v>
      </c>
      <c r="I188" s="25">
        <v>2.095892512789689</v>
      </c>
      <c r="J188" s="25">
        <v>1.7121705613394991</v>
      </c>
      <c r="K188" s="26">
        <v>0.48940274583491461</v>
      </c>
    </row>
    <row r="189" spans="2:11" x14ac:dyDescent="0.35">
      <c r="B189" s="38"/>
      <c r="C189" s="39" t="s">
        <v>69</v>
      </c>
      <c r="D189" s="28">
        <v>2.6728066164688253</v>
      </c>
      <c r="E189" s="28">
        <v>1.8274127977163723</v>
      </c>
      <c r="F189" s="28">
        <v>1.2589556480681778</v>
      </c>
      <c r="G189" s="28">
        <v>1.0105950833192607</v>
      </c>
      <c r="H189" s="28">
        <v>1.0863931017720962</v>
      </c>
      <c r="I189" s="28">
        <v>2.5449423104972788</v>
      </c>
      <c r="J189" s="28">
        <v>2.1594233044762374</v>
      </c>
      <c r="K189" s="29">
        <v>0.82642173267585062</v>
      </c>
    </row>
    <row r="190" spans="2:11" x14ac:dyDescent="0.35">
      <c r="B190" s="49"/>
      <c r="C190" s="39" t="s">
        <v>71</v>
      </c>
      <c r="D190" s="28">
        <v>2.6365077919637243</v>
      </c>
      <c r="E190" s="28">
        <v>1.7911139732112713</v>
      </c>
      <c r="F190" s="28">
        <v>1.2226568235630768</v>
      </c>
      <c r="G190" s="28">
        <v>0.97429625881415971</v>
      </c>
      <c r="H190" s="28">
        <v>1.0500942772669952</v>
      </c>
      <c r="I190" s="28">
        <v>2.5086434859921778</v>
      </c>
      <c r="J190" s="28">
        <v>2.1231244799711364</v>
      </c>
      <c r="K190" s="29">
        <v>0.79012290817074959</v>
      </c>
    </row>
    <row r="191" spans="2:11" x14ac:dyDescent="0.35">
      <c r="B191" s="40">
        <v>0</v>
      </c>
      <c r="C191" s="39" t="s">
        <v>73</v>
      </c>
      <c r="D191" s="28">
        <v>2.5820595552060732</v>
      </c>
      <c r="E191" s="28">
        <v>1.73666573645362</v>
      </c>
      <c r="F191" s="28">
        <v>1.1682085868054255</v>
      </c>
      <c r="G191" s="28">
        <v>0.91984802205650817</v>
      </c>
      <c r="H191" s="28">
        <v>0.99564604050934369</v>
      </c>
      <c r="I191" s="28">
        <v>2.4541952492345263</v>
      </c>
      <c r="J191" s="28">
        <v>2.0686762432134853</v>
      </c>
      <c r="K191" s="29">
        <v>0.73567467141309806</v>
      </c>
    </row>
    <row r="192" spans="2:11" x14ac:dyDescent="0.35">
      <c r="B192" s="41"/>
      <c r="C192" s="39" t="s">
        <v>75</v>
      </c>
      <c r="D192" s="28">
        <v>2.5276113184484217</v>
      </c>
      <c r="E192" s="28">
        <v>1.6822174996959685</v>
      </c>
      <c r="F192" s="28">
        <v>1.1137603500477737</v>
      </c>
      <c r="G192" s="28">
        <v>0.86539978529885675</v>
      </c>
      <c r="H192" s="28">
        <v>0.94119780375169215</v>
      </c>
      <c r="I192" s="28">
        <v>2.3997470124768752</v>
      </c>
      <c r="J192" s="28">
        <v>2.0142280064558333</v>
      </c>
      <c r="K192" s="29">
        <v>0.68122643465544674</v>
      </c>
    </row>
    <row r="193" spans="2:11" x14ac:dyDescent="0.35">
      <c r="B193" s="41"/>
      <c r="C193" s="39" t="s">
        <v>77</v>
      </c>
      <c r="D193" s="28">
        <v>2.5954125218800819</v>
      </c>
      <c r="E193" s="28">
        <v>1.7378289057191296</v>
      </c>
      <c r="F193" s="28">
        <v>1.1829779833578178</v>
      </c>
      <c r="G193" s="28">
        <v>0.92468226976468526</v>
      </c>
      <c r="H193" s="28">
        <v>1.0072066799249946</v>
      </c>
      <c r="I193" s="28">
        <v>2.4566675959287236</v>
      </c>
      <c r="J193" s="28">
        <v>2.0685800063756505</v>
      </c>
      <c r="K193" s="29">
        <v>0.74819813930956891</v>
      </c>
    </row>
    <row r="194" spans="2:11" x14ac:dyDescent="0.35">
      <c r="B194" s="41"/>
      <c r="C194" s="39" t="s">
        <v>79</v>
      </c>
      <c r="D194" s="28">
        <v>2.5658811255636915</v>
      </c>
      <c r="E194" s="28">
        <v>1.7082975094027395</v>
      </c>
      <c r="F194" s="28">
        <v>1.1534465870414274</v>
      </c>
      <c r="G194" s="28">
        <v>0.89515087344829514</v>
      </c>
      <c r="H194" s="28">
        <v>0.97767528360860445</v>
      </c>
      <c r="I194" s="28">
        <v>2.4271361996123333</v>
      </c>
      <c r="J194" s="28">
        <v>2.0390486100592602</v>
      </c>
      <c r="K194" s="29">
        <v>0.71866674299317868</v>
      </c>
    </row>
    <row r="195" spans="2:11" x14ac:dyDescent="0.35">
      <c r="B195" s="41"/>
      <c r="C195" s="39" t="s">
        <v>81</v>
      </c>
      <c r="D195" s="28">
        <v>2.5215840310891062</v>
      </c>
      <c r="E195" s="28">
        <v>1.6640004149281542</v>
      </c>
      <c r="F195" s="28">
        <v>1.1091494925668421</v>
      </c>
      <c r="G195" s="28">
        <v>0.85085377897370973</v>
      </c>
      <c r="H195" s="28">
        <v>0.93337818913401904</v>
      </c>
      <c r="I195" s="28">
        <v>2.382839105137748</v>
      </c>
      <c r="J195" s="28">
        <v>1.9947515155846749</v>
      </c>
      <c r="K195" s="29">
        <v>0.67436964851859338</v>
      </c>
    </row>
    <row r="196" spans="2:11" x14ac:dyDescent="0.35">
      <c r="B196" s="41"/>
      <c r="C196" s="39" t="s">
        <v>83</v>
      </c>
      <c r="D196" s="28">
        <v>2.4772869366145209</v>
      </c>
      <c r="E196" s="28">
        <v>1.6197033204535687</v>
      </c>
      <c r="F196" s="28">
        <v>1.0648523980922568</v>
      </c>
      <c r="G196" s="28">
        <v>0.80655668449912443</v>
      </c>
      <c r="H196" s="28">
        <v>0.88908109465943375</v>
      </c>
      <c r="I196" s="28">
        <v>2.3385420106631627</v>
      </c>
      <c r="J196" s="28">
        <v>1.9504544211100894</v>
      </c>
      <c r="K196" s="29">
        <v>0.63007255404400808</v>
      </c>
    </row>
    <row r="197" spans="2:11" ht="15" thickBot="1" x14ac:dyDescent="0.4">
      <c r="B197" s="42"/>
      <c r="C197" s="43" t="s">
        <v>84</v>
      </c>
      <c r="D197" s="33">
        <v>2.6728066164688253</v>
      </c>
      <c r="E197" s="33">
        <v>1.8274127977163723</v>
      </c>
      <c r="F197" s="33">
        <v>1.2589556480681778</v>
      </c>
      <c r="G197" s="33">
        <v>1.0105950833192607</v>
      </c>
      <c r="H197" s="33">
        <v>1.0863931017720962</v>
      </c>
      <c r="I197" s="33">
        <v>2.5449423104972788</v>
      </c>
      <c r="J197" s="33">
        <v>2.1594233044762374</v>
      </c>
      <c r="K197" s="34">
        <v>0.82642173267585062</v>
      </c>
    </row>
    <row r="198" spans="2:11" x14ac:dyDescent="0.35">
      <c r="B198" s="35" t="s">
        <v>123</v>
      </c>
      <c r="C198" s="1" t="s">
        <v>2</v>
      </c>
      <c r="D198" s="25">
        <v>2.3757169452677678</v>
      </c>
      <c r="E198" s="25">
        <v>1.4829989195557414</v>
      </c>
      <c r="F198" s="25">
        <v>0.9453887935793156</v>
      </c>
      <c r="G198" s="25">
        <v>0.66385951578539315</v>
      </c>
      <c r="H198" s="25">
        <v>0.75281686150756855</v>
      </c>
      <c r="I198" s="25">
        <v>2.2216729833286402</v>
      </c>
      <c r="J198" s="25">
        <v>1.8315402843214579</v>
      </c>
      <c r="K198" s="26">
        <v>0.54834751075156396</v>
      </c>
    </row>
    <row r="199" spans="2:11" x14ac:dyDescent="0.35">
      <c r="B199" s="27"/>
      <c r="C199" s="2" t="s">
        <v>69</v>
      </c>
      <c r="D199" s="28">
        <v>2.7740330967825648</v>
      </c>
      <c r="E199" s="28">
        <v>1.9388375547968439</v>
      </c>
      <c r="F199" s="28">
        <v>1.3448668873573588</v>
      </c>
      <c r="G199" s="28">
        <v>1.1076982847274128</v>
      </c>
      <c r="H199" s="28">
        <v>1.1757898927198718</v>
      </c>
      <c r="I199" s="28">
        <v>2.6662698262343336</v>
      </c>
      <c r="J199" s="28">
        <v>2.2801728981109579</v>
      </c>
      <c r="K199" s="29">
        <v>0.91868972324104436</v>
      </c>
    </row>
    <row r="200" spans="2:11" x14ac:dyDescent="0.35">
      <c r="B200" s="27"/>
      <c r="C200" s="2" t="s">
        <v>71</v>
      </c>
      <c r="D200" s="28">
        <v>2.7377342722774642</v>
      </c>
      <c r="E200" s="28">
        <v>1.9025387302917429</v>
      </c>
      <c r="F200" s="28">
        <v>1.308568062852258</v>
      </c>
      <c r="G200" s="28">
        <v>1.0713994602223118</v>
      </c>
      <c r="H200" s="28">
        <v>1.1394910682147708</v>
      </c>
      <c r="I200" s="28">
        <v>2.6299710017292326</v>
      </c>
      <c r="J200" s="28">
        <v>2.2438740736058569</v>
      </c>
      <c r="K200" s="29">
        <v>0.88239089873594323</v>
      </c>
    </row>
    <row r="201" spans="2:11" x14ac:dyDescent="0.35">
      <c r="B201" s="30">
        <v>0</v>
      </c>
      <c r="C201" s="2" t="s">
        <v>73</v>
      </c>
      <c r="D201" s="28">
        <v>2.6832860355198127</v>
      </c>
      <c r="E201" s="28">
        <v>1.8480904935340916</v>
      </c>
      <c r="F201" s="28">
        <v>1.2541198260946065</v>
      </c>
      <c r="G201" s="28">
        <v>1.0169512234646603</v>
      </c>
      <c r="H201" s="28">
        <v>1.0850428314571192</v>
      </c>
      <c r="I201" s="28">
        <v>2.5755227649715811</v>
      </c>
      <c r="J201" s="28">
        <v>2.1894258368482054</v>
      </c>
      <c r="K201" s="29">
        <v>0.82794266197829181</v>
      </c>
    </row>
    <row r="202" spans="2:11" x14ac:dyDescent="0.35">
      <c r="B202" s="31"/>
      <c r="C202" s="2" t="s">
        <v>75</v>
      </c>
      <c r="D202" s="28">
        <v>2.6288377987621612</v>
      </c>
      <c r="E202" s="28">
        <v>1.7936422567764398</v>
      </c>
      <c r="F202" s="28">
        <v>1.1996715893369549</v>
      </c>
      <c r="G202" s="28">
        <v>0.96250298670700885</v>
      </c>
      <c r="H202" s="28">
        <v>1.0305945946994679</v>
      </c>
      <c r="I202" s="28">
        <v>2.5210745282139295</v>
      </c>
      <c r="J202" s="28">
        <v>2.1349776000905538</v>
      </c>
      <c r="K202" s="29">
        <v>0.77349442522064038</v>
      </c>
    </row>
    <row r="203" spans="2:11" x14ac:dyDescent="0.35">
      <c r="B203" s="31"/>
      <c r="C203" s="2" t="s">
        <v>77</v>
      </c>
      <c r="D203" s="28">
        <v>2.6971201778965535</v>
      </c>
      <c r="E203" s="28">
        <v>1.8507735355990795</v>
      </c>
      <c r="F203" s="28">
        <v>1.269346168713311</v>
      </c>
      <c r="G203" s="28">
        <v>1.0224806590478039</v>
      </c>
      <c r="H203" s="28">
        <v>1.0971992757065059</v>
      </c>
      <c r="I203" s="28">
        <v>2.5791867520783707</v>
      </c>
      <c r="J203" s="28">
        <v>2.1892557620784596</v>
      </c>
      <c r="K203" s="29">
        <v>0.83244646851526027</v>
      </c>
    </row>
    <row r="204" spans="2:11" x14ac:dyDescent="0.35">
      <c r="B204" s="31"/>
      <c r="C204" s="2" t="s">
        <v>79</v>
      </c>
      <c r="D204" s="28">
        <v>2.6675887815801631</v>
      </c>
      <c r="E204" s="28">
        <v>1.8212421392826892</v>
      </c>
      <c r="F204" s="28">
        <v>1.2398147723969206</v>
      </c>
      <c r="G204" s="28">
        <v>0.9929492627314136</v>
      </c>
      <c r="H204" s="28">
        <v>1.0676678793901158</v>
      </c>
      <c r="I204" s="28">
        <v>2.5496553557619803</v>
      </c>
      <c r="J204" s="28">
        <v>2.1597243657620693</v>
      </c>
      <c r="K204" s="29">
        <v>0.80291507219887015</v>
      </c>
    </row>
    <row r="205" spans="2:11" x14ac:dyDescent="0.35">
      <c r="B205" s="31"/>
      <c r="C205" s="2" t="s">
        <v>81</v>
      </c>
      <c r="D205" s="28">
        <v>2.6232916871055778</v>
      </c>
      <c r="E205" s="28">
        <v>1.7769450448081039</v>
      </c>
      <c r="F205" s="28">
        <v>1.1955176779223353</v>
      </c>
      <c r="G205" s="28">
        <v>0.9486521682568283</v>
      </c>
      <c r="H205" s="28">
        <v>1.0233707849155302</v>
      </c>
      <c r="I205" s="28">
        <v>2.505358261287395</v>
      </c>
      <c r="J205" s="28">
        <v>2.115427271287484</v>
      </c>
      <c r="K205" s="29">
        <v>0.75861797772428474</v>
      </c>
    </row>
    <row r="206" spans="2:11" x14ac:dyDescent="0.35">
      <c r="B206" s="31"/>
      <c r="C206" s="2" t="s">
        <v>83</v>
      </c>
      <c r="D206" s="28">
        <v>2.5789945926309925</v>
      </c>
      <c r="E206" s="28">
        <v>1.7326479503335184</v>
      </c>
      <c r="F206" s="28">
        <v>1.1512205834477498</v>
      </c>
      <c r="G206" s="28">
        <v>0.904355073782243</v>
      </c>
      <c r="H206" s="28">
        <v>0.97907369044094505</v>
      </c>
      <c r="I206" s="28">
        <v>2.4610611668128097</v>
      </c>
      <c r="J206" s="28">
        <v>2.0711301768128982</v>
      </c>
      <c r="K206" s="29">
        <v>0.71432088324969945</v>
      </c>
    </row>
    <row r="207" spans="2:11" ht="15" thickBot="1" x14ac:dyDescent="0.4">
      <c r="B207" s="32"/>
      <c r="C207" s="3" t="s">
        <v>84</v>
      </c>
      <c r="D207" s="33">
        <v>2.7740330967825648</v>
      </c>
      <c r="E207" s="33">
        <v>1.9388375547968439</v>
      </c>
      <c r="F207" s="33">
        <v>1.3448668873573588</v>
      </c>
      <c r="G207" s="33">
        <v>1.1076982847274128</v>
      </c>
      <c r="H207" s="33">
        <v>1.1757898927198718</v>
      </c>
      <c r="I207" s="33">
        <v>2.6662698262343336</v>
      </c>
      <c r="J207" s="33">
        <v>2.2801728981109579</v>
      </c>
      <c r="K207" s="34">
        <v>0.91868972324104436</v>
      </c>
    </row>
    <row r="208" spans="2:11" x14ac:dyDescent="0.35">
      <c r="B208" s="36" t="s">
        <v>84</v>
      </c>
      <c r="C208" s="1" t="s">
        <v>2</v>
      </c>
      <c r="D208" s="50">
        <v>2.2217910327752239</v>
      </c>
      <c r="E208" s="25">
        <v>1.3139042333240143</v>
      </c>
      <c r="F208" s="25">
        <v>0.81177993944921489</v>
      </c>
      <c r="G208" s="25">
        <v>0.57817865874982699</v>
      </c>
      <c r="H208" s="25">
        <v>0.64661826325726934</v>
      </c>
      <c r="I208" s="25">
        <v>2.0306527933939078</v>
      </c>
      <c r="J208" s="25">
        <v>1.6512382293566528</v>
      </c>
      <c r="K208" s="26">
        <v>0.46522187773435503</v>
      </c>
    </row>
    <row r="209" spans="2:11" x14ac:dyDescent="0.35">
      <c r="B209" s="27"/>
      <c r="C209" s="2" t="s">
        <v>69</v>
      </c>
      <c r="D209" s="51">
        <v>2.5306527583469061</v>
      </c>
      <c r="E209" s="28">
        <v>1.6591075385240033</v>
      </c>
      <c r="F209" s="28">
        <v>1.1273875641625082</v>
      </c>
      <c r="G209" s="28">
        <v>0.8587272535332432</v>
      </c>
      <c r="H209" s="28">
        <v>0.94866877395646021</v>
      </c>
      <c r="I209" s="28">
        <v>2.3693348053759617</v>
      </c>
      <c r="J209" s="28">
        <v>1.9902378356314243</v>
      </c>
      <c r="K209" s="29">
        <v>0.6956426338316094</v>
      </c>
    </row>
    <row r="210" spans="2:11" x14ac:dyDescent="0.35">
      <c r="B210" s="27"/>
      <c r="C210" s="2" t="s">
        <v>71</v>
      </c>
      <c r="D210" s="51">
        <v>2.494353933841805</v>
      </c>
      <c r="E210" s="28">
        <v>1.6228087140189023</v>
      </c>
      <c r="F210" s="28">
        <v>1.0910887396574072</v>
      </c>
      <c r="G210" s="28">
        <v>0.82242842902814206</v>
      </c>
      <c r="H210" s="28">
        <v>0.91236994945135919</v>
      </c>
      <c r="I210" s="28">
        <v>2.3330359808708607</v>
      </c>
      <c r="J210" s="28">
        <v>1.9539390111263233</v>
      </c>
      <c r="K210" s="29">
        <v>0.65934380932650838</v>
      </c>
    </row>
    <row r="211" spans="2:11" x14ac:dyDescent="0.35">
      <c r="B211" s="30">
        <v>0</v>
      </c>
      <c r="C211" s="2" t="s">
        <v>73</v>
      </c>
      <c r="D211" s="51">
        <v>2.4399056970841535</v>
      </c>
      <c r="E211" s="28">
        <v>1.5683604772612507</v>
      </c>
      <c r="F211" s="28">
        <v>1.0366405028997556</v>
      </c>
      <c r="G211" s="28">
        <v>0.76798019227049064</v>
      </c>
      <c r="H211" s="28">
        <v>0.85792171269370765</v>
      </c>
      <c r="I211" s="28">
        <v>2.2785877441132092</v>
      </c>
      <c r="J211" s="28">
        <v>1.8994907743686718</v>
      </c>
      <c r="K211" s="29">
        <v>0.60489557256885684</v>
      </c>
    </row>
    <row r="212" spans="2:11" x14ac:dyDescent="0.35">
      <c r="B212" s="31"/>
      <c r="C212" s="2" t="s">
        <v>75</v>
      </c>
      <c r="D212" s="51">
        <v>2.3854574603265024</v>
      </c>
      <c r="E212" s="28">
        <v>1.5139122405035994</v>
      </c>
      <c r="F212" s="28">
        <v>0.9821922661421042</v>
      </c>
      <c r="G212" s="28">
        <v>0.71353195551283921</v>
      </c>
      <c r="H212" s="28">
        <v>0.80347347593605623</v>
      </c>
      <c r="I212" s="28">
        <v>2.2241395073555577</v>
      </c>
      <c r="J212" s="28">
        <v>1.8450425376110202</v>
      </c>
      <c r="K212" s="29">
        <v>0.55044733581120542</v>
      </c>
    </row>
    <row r="213" spans="2:11" x14ac:dyDescent="0.35">
      <c r="B213" s="31"/>
      <c r="C213" s="2" t="s">
        <v>77</v>
      </c>
      <c r="D213" s="51">
        <v>2.4677117877525014</v>
      </c>
      <c r="E213" s="28">
        <v>1.5856901598681241</v>
      </c>
      <c r="F213" s="28">
        <v>1.0651777501227961</v>
      </c>
      <c r="G213" s="28">
        <v>0.78767596509973747</v>
      </c>
      <c r="H213" s="28">
        <v>0.88326218497787745</v>
      </c>
      <c r="I213" s="28">
        <v>2.2987570480964781</v>
      </c>
      <c r="J213" s="28">
        <v>1.9210062943720052</v>
      </c>
      <c r="K213" s="29">
        <v>0.64821810451690565</v>
      </c>
    </row>
    <row r="214" spans="2:11" x14ac:dyDescent="0.35">
      <c r="B214" s="31"/>
      <c r="C214" s="2" t="s">
        <v>79</v>
      </c>
      <c r="D214" s="51">
        <v>2.4381803914361111</v>
      </c>
      <c r="E214" s="28">
        <v>1.556158763551734</v>
      </c>
      <c r="F214" s="28">
        <v>1.0356463538064058</v>
      </c>
      <c r="G214" s="28">
        <v>0.75814456878334724</v>
      </c>
      <c r="H214" s="28">
        <v>0.85373078866148722</v>
      </c>
      <c r="I214" s="28">
        <v>2.2692256517800882</v>
      </c>
      <c r="J214" s="28">
        <v>1.8914748980556151</v>
      </c>
      <c r="K214" s="29">
        <v>0.61868670820051541</v>
      </c>
    </row>
    <row r="215" spans="2:11" x14ac:dyDescent="0.35">
      <c r="B215" s="31"/>
      <c r="C215" s="2" t="s">
        <v>81</v>
      </c>
      <c r="D215" s="51">
        <v>2.3938832969615258</v>
      </c>
      <c r="E215" s="28">
        <v>1.5118616690771485</v>
      </c>
      <c r="F215" s="28">
        <v>0.99134925933182061</v>
      </c>
      <c r="G215" s="28">
        <v>0.71384747430876194</v>
      </c>
      <c r="H215" s="28">
        <v>0.80943369418690192</v>
      </c>
      <c r="I215" s="28">
        <v>2.2249285573055024</v>
      </c>
      <c r="J215" s="28">
        <v>1.8471778035810296</v>
      </c>
      <c r="K215" s="29">
        <v>0.57438961372593023</v>
      </c>
    </row>
    <row r="216" spans="2:11" x14ac:dyDescent="0.35">
      <c r="B216" s="31"/>
      <c r="C216" s="2" t="s">
        <v>83</v>
      </c>
      <c r="D216" s="51">
        <v>2.3495862024869405</v>
      </c>
      <c r="E216" s="28">
        <v>1.4675645746025632</v>
      </c>
      <c r="F216" s="28">
        <v>0.9470521648572352</v>
      </c>
      <c r="G216" s="28">
        <v>0.66955037983417653</v>
      </c>
      <c r="H216" s="28">
        <v>0.76513659971231651</v>
      </c>
      <c r="I216" s="28">
        <v>2.1806314628309171</v>
      </c>
      <c r="J216" s="28">
        <v>1.8028807091064445</v>
      </c>
      <c r="K216" s="29">
        <v>0.53009251925134482</v>
      </c>
    </row>
    <row r="217" spans="2:11" ht="15" thickBot="1" x14ac:dyDescent="0.4">
      <c r="B217" s="32"/>
      <c r="C217" s="3" t="s">
        <v>84</v>
      </c>
      <c r="D217" s="52">
        <v>2.5306527583469061</v>
      </c>
      <c r="E217" s="33">
        <v>1.6591075385240033</v>
      </c>
      <c r="F217" s="33">
        <v>1.1273875641625082</v>
      </c>
      <c r="G217" s="33">
        <v>0.8587272535332432</v>
      </c>
      <c r="H217" s="33">
        <v>0.94866877395646021</v>
      </c>
      <c r="I217" s="33">
        <v>2.3693348053759617</v>
      </c>
      <c r="J217" s="33">
        <v>1.9902378356314243</v>
      </c>
      <c r="K217" s="34">
        <v>0.6956426338316094</v>
      </c>
    </row>
    <row r="221" spans="2:11" ht="15" thickBot="1" x14ac:dyDescent="0.4"/>
    <row r="222" spans="2:11" x14ac:dyDescent="0.35">
      <c r="C222" s="53" t="s">
        <v>124</v>
      </c>
      <c r="D222" s="53"/>
      <c r="E222" s="53"/>
      <c r="F222" s="53"/>
    </row>
    <row r="223" spans="2:11" x14ac:dyDescent="0.35">
      <c r="C223" s="54" t="s">
        <v>125</v>
      </c>
      <c r="D223" s="54" t="s">
        <v>126</v>
      </c>
      <c r="E223" s="54" t="s">
        <v>127</v>
      </c>
      <c r="F223" s="54" t="s">
        <v>128</v>
      </c>
    </row>
    <row r="224" spans="2:11" x14ac:dyDescent="0.35">
      <c r="C224" s="55">
        <v>1</v>
      </c>
      <c r="D224" s="56">
        <v>292.11071169373326</v>
      </c>
      <c r="E224" s="57">
        <v>5.2541110732262988E-2</v>
      </c>
      <c r="F224" s="58">
        <v>2.1016444292905194</v>
      </c>
      <c r="H224" s="59" t="s">
        <v>129</v>
      </c>
    </row>
    <row r="225" spans="2:11" x14ac:dyDescent="0.35">
      <c r="C225" s="55">
        <v>1.5</v>
      </c>
      <c r="D225" s="56">
        <v>246.32613024921088</v>
      </c>
      <c r="E225" s="57">
        <v>4.4305970194078573E-2</v>
      </c>
      <c r="F225" s="58">
        <v>1.7722388077631428</v>
      </c>
      <c r="H225" s="59" t="s">
        <v>130</v>
      </c>
    </row>
    <row r="226" spans="2:11" x14ac:dyDescent="0.35">
      <c r="C226" s="55">
        <v>2</v>
      </c>
      <c r="D226" s="56">
        <v>213.841452744522</v>
      </c>
      <c r="E226" s="57">
        <v>3.8463044996370641E-2</v>
      </c>
      <c r="F226" s="58">
        <v>1.5385217998548253</v>
      </c>
    </row>
    <row r="227" spans="2:11" x14ac:dyDescent="0.35">
      <c r="C227" s="55">
        <v>2.5</v>
      </c>
      <c r="D227" s="56">
        <v>188.64437932275672</v>
      </c>
      <c r="E227" s="57">
        <v>3.3930920114315755E-2</v>
      </c>
      <c r="F227" s="58">
        <v>1.3572368045726302</v>
      </c>
    </row>
    <row r="228" spans="2:11" x14ac:dyDescent="0.35">
      <c r="B228" s="60"/>
      <c r="C228" s="55">
        <v>3</v>
      </c>
      <c r="D228" s="56">
        <v>168.05687129999961</v>
      </c>
      <c r="E228" s="57">
        <v>3.0227904458186218E-2</v>
      </c>
      <c r="F228" s="58">
        <v>1.2091161783274487</v>
      </c>
      <c r="I228" s="61"/>
      <c r="J228" s="61"/>
      <c r="K228" s="61"/>
    </row>
    <row r="229" spans="2:11" x14ac:dyDescent="0.35">
      <c r="B229" s="62"/>
      <c r="C229" s="55">
        <v>3.5</v>
      </c>
      <c r="D229" s="56">
        <v>150.65038128607506</v>
      </c>
      <c r="E229" s="57">
        <v>2.7097049331447434E-2</v>
      </c>
      <c r="F229" s="58">
        <v>1.0838819732578973</v>
      </c>
      <c r="I229" s="61"/>
      <c r="J229" s="61"/>
      <c r="K229" s="61"/>
    </row>
    <row r="230" spans="2:11" x14ac:dyDescent="0.35">
      <c r="B230" s="62"/>
      <c r="C230" s="55">
        <v>4</v>
      </c>
      <c r="D230" s="56">
        <v>135.57219379531071</v>
      </c>
      <c r="E230" s="57">
        <v>2.4384979260478282E-2</v>
      </c>
      <c r="F230" s="58">
        <v>0.97539917041913138</v>
      </c>
      <c r="I230" s="61"/>
      <c r="J230" s="61"/>
      <c r="K230" s="61"/>
    </row>
    <row r="231" spans="2:11" x14ac:dyDescent="0.35">
      <c r="B231" s="63"/>
      <c r="C231" s="55">
        <v>4.5</v>
      </c>
      <c r="D231" s="56">
        <v>122.27228985547725</v>
      </c>
      <c r="E231" s="57">
        <v>2.1992763920001806E-2</v>
      </c>
      <c r="F231" s="58">
        <v>0.87971055680007226</v>
      </c>
      <c r="I231" s="61"/>
      <c r="J231" s="61"/>
      <c r="K231" s="61"/>
    </row>
    <row r="232" spans="2:11" x14ac:dyDescent="0.35">
      <c r="C232" s="55">
        <v>5</v>
      </c>
      <c r="D232" s="56">
        <v>110.37512037354549</v>
      </c>
      <c r="E232" s="57">
        <v>1.9852854378423407E-2</v>
      </c>
      <c r="F232" s="58">
        <v>0.79411417513693627</v>
      </c>
      <c r="I232" s="61"/>
      <c r="J232" s="61"/>
      <c r="K232" s="61"/>
    </row>
    <row r="233" spans="2:11" x14ac:dyDescent="0.35">
      <c r="C233" s="55">
        <v>5.5</v>
      </c>
      <c r="D233" s="56">
        <v>99.612821466732782</v>
      </c>
      <c r="E233" s="57">
        <v>1.7917070732154983E-2</v>
      </c>
      <c r="F233" s="58">
        <v>0.71668282928619931</v>
      </c>
      <c r="I233" s="61"/>
      <c r="J233" s="61"/>
      <c r="K233" s="61"/>
    </row>
    <row r="234" spans="2:11" x14ac:dyDescent="0.35">
      <c r="C234" s="55">
        <v>6</v>
      </c>
      <c r="D234" s="56">
        <v>89.787612350788351</v>
      </c>
      <c r="E234" s="57">
        <v>1.614983872229387E-2</v>
      </c>
      <c r="F234" s="58">
        <v>0.64599354889175475</v>
      </c>
      <c r="I234" s="61"/>
      <c r="J234" s="61"/>
      <c r="K234" s="61"/>
    </row>
    <row r="235" spans="2:11" x14ac:dyDescent="0.35">
      <c r="C235" s="55">
        <v>6.5</v>
      </c>
      <c r="D235" s="56">
        <v>80.749296117813017</v>
      </c>
      <c r="E235" s="57">
        <v>1.452414286445808E-2</v>
      </c>
      <c r="F235" s="58">
        <v>0.58096571457832313</v>
      </c>
      <c r="I235" s="61"/>
      <c r="J235" s="61"/>
      <c r="K235" s="61"/>
    </row>
    <row r="236" spans="2:11" x14ac:dyDescent="0.35">
      <c r="C236" s="55">
        <v>7</v>
      </c>
      <c r="D236" s="56">
        <v>72.381122336863797</v>
      </c>
      <c r="E236" s="57">
        <v>1.3018983595555086E-2</v>
      </c>
      <c r="F236" s="58">
        <v>0.52075934382220335</v>
      </c>
      <c r="I236" s="61"/>
      <c r="J236" s="61"/>
      <c r="K236" s="61"/>
    </row>
    <row r="237" spans="2:11" x14ac:dyDescent="0.35">
      <c r="C237" s="55">
        <v>7.5</v>
      </c>
      <c r="D237" s="56">
        <v>64.590538929023126</v>
      </c>
      <c r="E237" s="57">
        <v>1.1617713840238995E-2</v>
      </c>
      <c r="F237" s="58">
        <v>0.46470855360955976</v>
      </c>
      <c r="I237" s="61"/>
      <c r="J237" s="61"/>
      <c r="K237" s="61"/>
    </row>
    <row r="238" spans="2:11" x14ac:dyDescent="0.35">
      <c r="B238" s="60"/>
      <c r="C238" s="55">
        <v>8</v>
      </c>
      <c r="D238" s="56">
        <v>57.302934846099447</v>
      </c>
      <c r="E238" s="57">
        <v>1.0306913524585935E-2</v>
      </c>
      <c r="F238" s="58">
        <v>0.41227654098343736</v>
      </c>
      <c r="I238" s="61"/>
      <c r="J238" s="61"/>
      <c r="K238" s="61"/>
    </row>
    <row r="239" spans="2:11" x14ac:dyDescent="0.35">
      <c r="B239" s="62"/>
      <c r="C239" s="55">
        <v>8.5</v>
      </c>
      <c r="D239" s="56">
        <v>50.457283075842859</v>
      </c>
      <c r="E239" s="57">
        <v>9.0756058960157378E-3</v>
      </c>
      <c r="F239" s="58">
        <v>0.36302423584062948</v>
      </c>
      <c r="I239" s="61"/>
      <c r="J239" s="61"/>
      <c r="K239" s="61"/>
    </row>
    <row r="240" spans="2:11" x14ac:dyDescent="0.35">
      <c r="B240" s="62"/>
      <c r="C240" s="55">
        <v>9</v>
      </c>
      <c r="D240" s="56">
        <v>44.003030906265941</v>
      </c>
      <c r="E240" s="57">
        <v>7.9146981841094477E-3</v>
      </c>
      <c r="F240" s="58">
        <v>0.31658792736437791</v>
      </c>
      <c r="I240" s="61"/>
      <c r="J240" s="61"/>
      <c r="K240" s="61"/>
    </row>
    <row r="241" spans="2:11" x14ac:dyDescent="0.35">
      <c r="B241" s="63"/>
      <c r="C241" s="55">
        <v>9.5</v>
      </c>
      <c r="D241" s="56">
        <v>37.897832095749351</v>
      </c>
      <c r="E241" s="57">
        <v>6.8165736925907966E-3</v>
      </c>
      <c r="F241" s="58">
        <v>0.27266294770363186</v>
      </c>
      <c r="I241" s="61"/>
      <c r="J241" s="61"/>
      <c r="K241" s="61"/>
    </row>
    <row r="242" spans="2:11" x14ac:dyDescent="0.35">
      <c r="C242" s="55">
        <v>10</v>
      </c>
      <c r="D242" s="56">
        <v>32.105861424334151</v>
      </c>
      <c r="E242" s="57">
        <v>5.7747886425310443E-3</v>
      </c>
      <c r="F242" s="58">
        <v>0.23099154570124181</v>
      </c>
      <c r="I242" s="61"/>
      <c r="J242" s="61"/>
      <c r="K242" s="61"/>
    </row>
    <row r="243" spans="2:11" x14ac:dyDescent="0.35">
      <c r="I243" s="61"/>
      <c r="J243" s="61"/>
      <c r="K243" s="61"/>
    </row>
    <row r="244" spans="2:11" ht="15" thickBot="1" x14ac:dyDescent="0.4">
      <c r="I244" s="61"/>
      <c r="J244" s="61"/>
      <c r="K244" s="61"/>
    </row>
    <row r="245" spans="2:11" x14ac:dyDescent="0.35">
      <c r="C245" s="53" t="s">
        <v>131</v>
      </c>
      <c r="D245" s="53"/>
      <c r="E245" s="53"/>
      <c r="F245" s="53"/>
      <c r="H245" s="59" t="s">
        <v>132</v>
      </c>
      <c r="I245" s="61"/>
      <c r="J245" s="61"/>
      <c r="K245" s="61"/>
    </row>
    <row r="246" spans="2:11" x14ac:dyDescent="0.35">
      <c r="C246" s="64" t="s">
        <v>125</v>
      </c>
      <c r="D246" s="64" t="s">
        <v>133</v>
      </c>
      <c r="E246" s="64" t="s">
        <v>134</v>
      </c>
      <c r="F246" s="64" t="s">
        <v>135</v>
      </c>
      <c r="H246" s="59" t="s">
        <v>136</v>
      </c>
      <c r="I246" s="61"/>
      <c r="J246" s="61"/>
      <c r="K246" s="61"/>
    </row>
    <row r="247" spans="2:11" x14ac:dyDescent="0.35">
      <c r="C247" s="55" t="s">
        <v>137</v>
      </c>
      <c r="D247" s="65">
        <v>349.18714777526418</v>
      </c>
      <c r="E247" s="66">
        <v>6.2807284577701544E-2</v>
      </c>
      <c r="F247" s="67">
        <v>2.5122913831080611</v>
      </c>
      <c r="I247" s="61"/>
      <c r="J247" s="61"/>
      <c r="K247" s="61"/>
    </row>
    <row r="248" spans="2:11" x14ac:dyDescent="0.35">
      <c r="B248" s="60"/>
      <c r="D248" s="61"/>
      <c r="E248" s="61"/>
      <c r="F248" s="61"/>
      <c r="G248" s="61"/>
      <c r="H248" s="61"/>
      <c r="I248" s="61"/>
      <c r="J248" s="61"/>
      <c r="K248" s="61"/>
    </row>
    <row r="249" spans="2:11" x14ac:dyDescent="0.35">
      <c r="B249" s="62"/>
      <c r="D249" s="61"/>
      <c r="E249" s="61"/>
      <c r="F249" s="61"/>
      <c r="G249" s="61"/>
      <c r="H249" s="61"/>
      <c r="I249" s="61"/>
      <c r="J249" s="61"/>
      <c r="K249" s="61"/>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D8C9492125574A91909CD263A904DF" ma:contentTypeVersion="15" ma:contentTypeDescription="Create a new document." ma:contentTypeScope="" ma:versionID="6bc0bc25b21271f619ce065ad2cbab3d">
  <xsd:schema xmlns:xsd="http://www.w3.org/2001/XMLSchema" xmlns:xs="http://www.w3.org/2001/XMLSchema" xmlns:p="http://schemas.microsoft.com/office/2006/metadata/properties" xmlns:ns1="http://schemas.microsoft.com/sharepoint/v3" xmlns:ns2="d064c82f-d8ab-4a3d-94af-5f326bc58d2d" xmlns:ns3="http://schemas.microsoft.com/sharepoint/v4" targetNamespace="http://schemas.microsoft.com/office/2006/metadata/properties" ma:root="true" ma:fieldsID="d617a9ceb30743a7b28ca8d25b55dcda" ns1:_="" ns2:_="" ns3:_="">
    <xsd:import namespace="http://schemas.microsoft.com/sharepoint/v3"/>
    <xsd:import namespace="d064c82f-d8ab-4a3d-94af-5f326bc58d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64c82f-d8ab-4a3d-94af-5f326bc58d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ba7ee364-b2a1-4f0a-a954-3c284f763d4f}" ma:internalName="TaxCatchAll" ma:showField="CatchAllData" ma:web="d064c82f-d8ab-4a3d-94af-5f326bc58d2d">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49b4ab08-24a7-4c85-9f80-4fe3e469e22f"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d064c82f-d8ab-4a3d-94af-5f326bc58d2d">
      <Terms xmlns="http://schemas.microsoft.com/office/infopath/2007/PartnerControls">
        <TermInfo xmlns="http://schemas.microsoft.com/office/infopath/2007/PartnerControls">
          <TermName>2020</TermName>
          <TermId>6a3660c5-15bd-4052-a0a1-6237663b7600</TermId>
        </TermInfo>
      </Terms>
    </n99e4c9942c6404eb103464a00e6097b>
    <adb9bed2e36e4a93af574aeb444da63e xmlns="d064c82f-d8ab-4a3d-94af-5f326bc58d2d">
      <Terms xmlns="http://schemas.microsoft.com/office/infopath/2007/PartnerControls">
        <TermInfo xmlns="http://schemas.microsoft.com/office/infopath/2007/PartnerControls">
          <TermName>Energy efficiency</TermName>
          <TermId>fcd68716-df09-4a75-86b3-e9a20333e4a3</TermId>
        </TermInfo>
      </Terms>
    </adb9bed2e36e4a93af574aeb444da63e>
    <aa25a1a23adf4c92a153145de6afe324 xmlns="d064c82f-d8ab-4a3d-94af-5f326bc58d2d">
      <Terms xmlns="http://schemas.microsoft.com/office/infopath/2007/PartnerControls">
        <TermInfo xmlns="http://schemas.microsoft.com/office/infopath/2007/PartnerControls">
          <TermName>OFFICIAL</TermName>
          <TermId>6106d03b-a1a0-4e30-9d91-d5e9fb4314f9</TermId>
        </TermInfo>
      </Terms>
    </aa25a1a23adf4c92a153145de6afe324>
    <pe2555c81638466f9eb614edb9ecde52 xmlns="d064c82f-d8ab-4a3d-94af-5f326bc58d2d">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583238a4-4987-4992-ad5d-7e2312842cf7</TermId>
        </TermInfo>
      </Terms>
    </pe2555c81638466f9eb614edb9ecde52>
    <IconOverlay xmlns="http://schemas.microsoft.com/sharepoint/v4" xsi:nil="true"/>
    <g7bcb40ba23249a78edca7d43a67c1c9 xmlns="d064c82f-d8ab-4a3d-94af-5f326bc58d2d">
      <Terms xmlns="http://schemas.microsoft.com/office/infopath/2007/PartnerControls"/>
    </g7bcb40ba23249a78edca7d43a67c1c9>
    <TaxCatchAll xmlns="d064c82f-d8ab-4a3d-94af-5f326bc58d2d">
      <Value>40</Value>
      <Value>3</Value>
      <Value>31</Value>
      <Value>1094</Value>
    </TaxCatchAll>
    <Comments xmlns="http://schemas.microsoft.com/sharepoint/v3">Error located, restored previous version and corrected error.  This is current up to date file</Comments>
    <_dlc_DocId xmlns="d064c82f-d8ab-4a3d-94af-5f326bc58d2d">WUYEHK7WH6H4-1653706823-1487</_dlc_DocId>
    <_dlc_DocIdUrl xmlns="d064c82f-d8ab-4a3d-94af-5f326bc58d2d">
      <Url>https://dochub/div/australianbuildingcodesboard/businessfunctions/resourcelibrary/guidanceandtraining/_layouts/15/DocIdRedir.aspx?ID=WUYEHK7WH6H4-1653706823-1487</Url>
      <Description>WUYEHK7WH6H4-1653706823-1487</Description>
    </_dlc_DocIdUrl>
  </documentManagement>
</p:properties>
</file>

<file path=customXml/itemProps1.xml><?xml version="1.0" encoding="utf-8"?>
<ds:datastoreItem xmlns:ds="http://schemas.openxmlformats.org/officeDocument/2006/customXml" ds:itemID="{88B8EAB8-E423-4AD4-B864-D1B340EC3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064c82f-d8ab-4a3d-94af-5f326bc58d2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0C86A-F2DE-4D67-97AA-D03EE09C773B}">
  <ds:schemaRefs>
    <ds:schemaRef ds:uri="http://schemas.microsoft.com/sharepoint/events"/>
  </ds:schemaRefs>
</ds:datastoreItem>
</file>

<file path=customXml/itemProps3.xml><?xml version="1.0" encoding="utf-8"?>
<ds:datastoreItem xmlns:ds="http://schemas.openxmlformats.org/officeDocument/2006/customXml" ds:itemID="{470751E6-F8D3-4C15-8137-51FF4BC322C5}">
  <ds:schemaRefs>
    <ds:schemaRef ds:uri="http://schemas.microsoft.com/sharepoint/v3/contenttype/forms"/>
  </ds:schemaRefs>
</ds:datastoreItem>
</file>

<file path=customXml/itemProps4.xml><?xml version="1.0" encoding="utf-8"?>
<ds:datastoreItem xmlns:ds="http://schemas.openxmlformats.org/officeDocument/2006/customXml" ds:itemID="{993B4B0E-0715-4831-B086-83386045D46D}">
  <ds:schemaRefs>
    <ds:schemaRef ds:uri="http://purl.org/dc/terms/"/>
    <ds:schemaRef ds:uri="http://schemas.microsoft.com/sharepoint/v4"/>
    <ds:schemaRef ds:uri="http://purl.org/dc/dcmitype/"/>
    <ds:schemaRef ds:uri="http://www.w3.org/XML/1998/namespace"/>
    <ds:schemaRef ds:uri="d064c82f-d8ab-4a3d-94af-5f326bc58d2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Calculator</vt:lpstr>
      <vt:lpstr>Help</vt:lpstr>
      <vt:lpstr>Screenshots</vt:lpstr>
      <vt:lpstr>Worksheet</vt:lpstr>
      <vt:lpstr>QA Check</vt:lpstr>
      <vt:lpstr>1-QLD</vt:lpstr>
      <vt:lpstr>1-WA</vt:lpstr>
      <vt:lpstr>1-NT</vt:lpstr>
      <vt:lpstr>2-NSW</vt:lpstr>
      <vt:lpstr>2-QLD</vt:lpstr>
      <vt:lpstr>3-QLD</vt:lpstr>
      <vt:lpstr>3-WA</vt:lpstr>
      <vt:lpstr>3-NT</vt:lpstr>
      <vt:lpstr>4-NSW</vt:lpstr>
      <vt:lpstr>4-VIC</vt:lpstr>
      <vt:lpstr>4-SA</vt:lpstr>
      <vt:lpstr>4-WA</vt:lpstr>
      <vt:lpstr>5-NSW</vt:lpstr>
      <vt:lpstr>5-QLD</vt:lpstr>
      <vt:lpstr>5-SA</vt:lpstr>
      <vt:lpstr>5-WA</vt:lpstr>
      <vt:lpstr>6-NSW</vt:lpstr>
      <vt:lpstr>6-VIC</vt:lpstr>
      <vt:lpstr>6-SA</vt:lpstr>
      <vt:lpstr>6-WA</vt:lpstr>
      <vt:lpstr>7-NSW</vt:lpstr>
      <vt:lpstr>7-VIC</vt:lpstr>
      <vt:lpstr>7-TAS</vt:lpstr>
      <vt:lpstr>7-ACT</vt:lpstr>
      <vt:lpstr>8-NSW</vt:lpstr>
      <vt:lpstr>8-VIC</vt:lpstr>
      <vt:lpstr>8-TAS</vt:lpstr>
      <vt:lpstr>A</vt:lpstr>
      <vt:lpstr>Area_Factor</vt:lpstr>
      <vt:lpstr>EF</vt:lpstr>
      <vt:lpstr>Ep</vt:lpstr>
      <vt:lpstr>Es</vt:lpstr>
      <vt:lpstr>EW</vt:lpstr>
      <vt:lpstr>Calculator!Print_Area</vt:lpstr>
      <vt:lpstr>Help!Print_Area</vt:lpstr>
      <vt:lpstr>Screenshots!Print_Area</vt:lpstr>
    </vt:vector>
  </TitlesOfParts>
  <Company>Department of Industry, Innovation and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Zeller, Alex</dc:creator>
  <cp:lastModifiedBy>Tully, Emma</cp:lastModifiedBy>
  <cp:lastPrinted>2024-03-15T05:49:53Z</cp:lastPrinted>
  <dcterms:created xsi:type="dcterms:W3CDTF">2020-09-25T06:40:08Z</dcterms:created>
  <dcterms:modified xsi:type="dcterms:W3CDTF">2024-04-10T00:53:42Z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0x0101004BD8C9492125574A91909CD263A904DF</vt:lpwstr>
  </property>
  <property fmtid="{D5CDD505-2E9C-101B-9397-08002B2CF9AE}" pid="3" name="DocHub_Year">
    <vt:lpwstr>1094;#2020|6a3660c5-15bd-4052-a0a1-6237663b7600</vt:lpwstr>
  </property>
  <property fmtid="{D5CDD505-2E9C-101B-9397-08002B2CF9AE}" pid="4" name="DocHub_WorkActivity">
    <vt:lpwstr/>
  </property>
  <property fmtid="{D5CDD505-2E9C-101B-9397-08002B2CF9AE}" pid="5" name="DocHub_Keywords">
    <vt:lpwstr>31;#Energy efficiency|fcd68716-df09-4a75-86b3-e9a20333e4a3</vt:lpwstr>
  </property>
  <property fmtid="{D5CDD505-2E9C-101B-9397-08002B2CF9AE}" pid="6" name="DocHub_DocumentType">
    <vt:lpwstr>40;#Tool|583238a4-4987-4992-ad5d-7e2312842cf7</vt:lpwstr>
  </property>
  <property fmtid="{D5CDD505-2E9C-101B-9397-08002B2CF9AE}" pid="7" name="DocHub_SecurityClassification">
    <vt:lpwstr>3;#OFFICIAL|6106d03b-a1a0-4e30-9d91-d5e9fb4314f9</vt:lpwstr>
  </property>
  <property fmtid="{D5CDD505-2E9C-101B-9397-08002B2CF9AE}" pid="8" name="_dlc_DocIdItemGuid">
    <vt:lpwstr>d8ba9049-390b-41f3-9cb8-245c1bc6c351</vt:lpwstr>
  </property>
</Properties>
</file>